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FINANCIJSKI IZVJEŠTAJI\Financijski izvještaji 2024\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H273" i="9"/>
  <c r="F273" i="9"/>
  <c r="E272" i="9"/>
  <c r="M271" i="9"/>
  <c r="F271" i="9" s="1"/>
  <c r="L271" i="9"/>
  <c r="E271" i="9"/>
  <c r="B271" i="9" s="1"/>
  <c r="M270" i="9"/>
  <c r="L270" i="9"/>
  <c r="F270" i="9"/>
  <c r="E270" i="9"/>
  <c r="B270" i="9" s="1"/>
  <c r="M269" i="9"/>
  <c r="L269" i="9"/>
  <c r="F269" i="9" s="1"/>
  <c r="B269" i="9" s="1"/>
  <c r="E269" i="9"/>
  <c r="M268" i="9"/>
  <c r="L268" i="9"/>
  <c r="F268" i="9" s="1"/>
  <c r="B268" i="9" s="1"/>
  <c r="E268" i="9"/>
  <c r="M267" i="9"/>
  <c r="F267" i="9" s="1"/>
  <c r="L267" i="9"/>
  <c r="E267" i="9"/>
  <c r="B267" i="9" s="1"/>
  <c r="M266" i="9"/>
  <c r="L266" i="9"/>
  <c r="F266" i="9"/>
  <c r="E266" i="9"/>
  <c r="B266" i="9" s="1"/>
  <c r="M265" i="9"/>
  <c r="L265" i="9"/>
  <c r="F265" i="9" s="1"/>
  <c r="B265" i="9" s="1"/>
  <c r="E265" i="9"/>
  <c r="M264" i="9"/>
  <c r="L264" i="9"/>
  <c r="F264" i="9" s="1"/>
  <c r="B264" i="9" s="1"/>
  <c r="E264" i="9"/>
  <c r="M263" i="9"/>
  <c r="F263" i="9" s="1"/>
  <c r="L263" i="9"/>
  <c r="E263" i="9"/>
  <c r="M262" i="9"/>
  <c r="L262" i="9"/>
  <c r="F262" i="9"/>
  <c r="E262" i="9"/>
  <c r="B262" i="9" s="1"/>
  <c r="M261" i="9"/>
  <c r="L261" i="9"/>
  <c r="F261" i="9" s="1"/>
  <c r="B261" i="9" s="1"/>
  <c r="E261" i="9"/>
  <c r="M260" i="9"/>
  <c r="L260" i="9"/>
  <c r="F260" i="9" s="1"/>
  <c r="B260" i="9" s="1"/>
  <c r="E260" i="9"/>
  <c r="M259" i="9"/>
  <c r="F259" i="9" s="1"/>
  <c r="L259" i="9"/>
  <c r="E259" i="9"/>
  <c r="M258" i="9"/>
  <c r="L258" i="9"/>
  <c r="F258" i="9"/>
  <c r="E258" i="9"/>
  <c r="B258" i="9" s="1"/>
  <c r="M257" i="9"/>
  <c r="L257" i="9"/>
  <c r="F257" i="9" s="1"/>
  <c r="B257" i="9" s="1"/>
  <c r="E257" i="9"/>
  <c r="M256" i="9"/>
  <c r="L256" i="9"/>
  <c r="F256" i="9" s="1"/>
  <c r="B256" i="9" s="1"/>
  <c r="E256" i="9"/>
  <c r="M255" i="9"/>
  <c r="F255" i="9" s="1"/>
  <c r="L255" i="9"/>
  <c r="E255" i="9"/>
  <c r="B255" i="9" s="1"/>
  <c r="M254" i="9"/>
  <c r="L254" i="9"/>
  <c r="F254" i="9"/>
  <c r="E254" i="9"/>
  <c r="B254" i="9" s="1"/>
  <c r="M253" i="9"/>
  <c r="L253" i="9"/>
  <c r="F253" i="9" s="1"/>
  <c r="B253" i="9" s="1"/>
  <c r="E253" i="9"/>
  <c r="M252" i="9"/>
  <c r="L252" i="9"/>
  <c r="F252" i="9" s="1"/>
  <c r="B252" i="9" s="1"/>
  <c r="E252" i="9"/>
  <c r="M251" i="9"/>
  <c r="F251" i="9" s="1"/>
  <c r="L251" i="9"/>
  <c r="E251" i="9"/>
  <c r="B251" i="9" s="1"/>
  <c r="M250" i="9"/>
  <c r="L250" i="9"/>
  <c r="F250" i="9"/>
  <c r="E250" i="9"/>
  <c r="B250" i="9" s="1"/>
  <c r="M249" i="9"/>
  <c r="L249" i="9"/>
  <c r="F249" i="9" s="1"/>
  <c r="B249" i="9" s="1"/>
  <c r="E249" i="9"/>
  <c r="M248" i="9"/>
  <c r="L248" i="9"/>
  <c r="F248" i="9" s="1"/>
  <c r="B248" i="9" s="1"/>
  <c r="E248" i="9"/>
  <c r="M247" i="9"/>
  <c r="F247" i="9" s="1"/>
  <c r="L247" i="9"/>
  <c r="E247" i="9"/>
  <c r="M246" i="9"/>
  <c r="L246" i="9"/>
  <c r="F246" i="9"/>
  <c r="E246" i="9"/>
  <c r="B246" i="9" s="1"/>
  <c r="M245" i="9"/>
  <c r="L245" i="9"/>
  <c r="F245" i="9" s="1"/>
  <c r="B245" i="9" s="1"/>
  <c r="E245" i="9"/>
  <c r="M244" i="9"/>
  <c r="L244" i="9"/>
  <c r="F244" i="9" s="1"/>
  <c r="B244" i="9" s="1"/>
  <c r="E244" i="9"/>
  <c r="M243" i="9"/>
  <c r="F243" i="9" s="1"/>
  <c r="L243" i="9"/>
  <c r="E243" i="9"/>
  <c r="M242" i="9"/>
  <c r="L242" i="9"/>
  <c r="F242" i="9"/>
  <c r="E242" i="9"/>
  <c r="B242" i="9" s="1"/>
  <c r="M241" i="9"/>
  <c r="L241" i="9"/>
  <c r="F241" i="9" s="1"/>
  <c r="B241" i="9" s="1"/>
  <c r="E241" i="9"/>
  <c r="M240" i="9"/>
  <c r="L240" i="9"/>
  <c r="F240" i="9" s="1"/>
  <c r="B240" i="9" s="1"/>
  <c r="E240" i="9"/>
  <c r="M239" i="9"/>
  <c r="F239" i="9" s="1"/>
  <c r="L239" i="9"/>
  <c r="E239" i="9"/>
  <c r="B239" i="9" s="1"/>
  <c r="M238" i="9"/>
  <c r="L238" i="9"/>
  <c r="F238" i="9"/>
  <c r="E238" i="9"/>
  <c r="B238" i="9" s="1"/>
  <c r="M237" i="9"/>
  <c r="L237" i="9"/>
  <c r="F237" i="9" s="1"/>
  <c r="B237" i="9" s="1"/>
  <c r="E237" i="9"/>
  <c r="M236" i="9"/>
  <c r="L236" i="9"/>
  <c r="F236" i="9" s="1"/>
  <c r="B236" i="9" s="1"/>
  <c r="E236" i="9"/>
  <c r="M235" i="9"/>
  <c r="F235" i="9" s="1"/>
  <c r="L235" i="9"/>
  <c r="E235" i="9"/>
  <c r="B235" i="9" s="1"/>
  <c r="M234" i="9"/>
  <c r="L234" i="9"/>
  <c r="F234" i="9"/>
  <c r="E234" i="9"/>
  <c r="B234" i="9" s="1"/>
  <c r="M233" i="9"/>
  <c r="L233" i="9"/>
  <c r="F233" i="9" s="1"/>
  <c r="B233" i="9" s="1"/>
  <c r="E233" i="9"/>
  <c r="M232" i="9"/>
  <c r="L232" i="9"/>
  <c r="F232" i="9" s="1"/>
  <c r="B232" i="9" s="1"/>
  <c r="E232" i="9"/>
  <c r="M231" i="9"/>
  <c r="F231" i="9" s="1"/>
  <c r="L231" i="9"/>
  <c r="E231" i="9"/>
  <c r="M230" i="9"/>
  <c r="L230" i="9"/>
  <c r="F230" i="9"/>
  <c r="E230" i="9"/>
  <c r="B230" i="9" s="1"/>
  <c r="M229" i="9"/>
  <c r="L229" i="9"/>
  <c r="F229" i="9" s="1"/>
  <c r="B229" i="9" s="1"/>
  <c r="E229" i="9"/>
  <c r="M228" i="9"/>
  <c r="L228" i="9"/>
  <c r="F228" i="9" s="1"/>
  <c r="B228" i="9" s="1"/>
  <c r="E228" i="9"/>
  <c r="M227" i="9"/>
  <c r="F227" i="9" s="1"/>
  <c r="L227" i="9"/>
  <c r="E227" i="9"/>
  <c r="M226" i="9"/>
  <c r="L226" i="9"/>
  <c r="F226" i="9"/>
  <c r="E226" i="9"/>
  <c r="B226" i="9" s="1"/>
  <c r="M225" i="9"/>
  <c r="L225" i="9"/>
  <c r="F225" i="9" s="1"/>
  <c r="B225" i="9" s="1"/>
  <c r="E225" i="9"/>
  <c r="M224" i="9"/>
  <c r="L224" i="9"/>
  <c r="F224" i="9" s="1"/>
  <c r="B224" i="9" s="1"/>
  <c r="E224" i="9"/>
  <c r="M223" i="9"/>
  <c r="F223" i="9" s="1"/>
  <c r="L223" i="9"/>
  <c r="E223" i="9"/>
  <c r="M222" i="9"/>
  <c r="L222" i="9"/>
  <c r="F222" i="9"/>
  <c r="E222" i="9"/>
  <c r="B222" i="9" s="1"/>
  <c r="M221" i="9"/>
  <c r="L221" i="9"/>
  <c r="F221" i="9" s="1"/>
  <c r="B221" i="9" s="1"/>
  <c r="E221" i="9"/>
  <c r="M220" i="9"/>
  <c r="L220" i="9"/>
  <c r="F220" i="9" s="1"/>
  <c r="B220" i="9" s="1"/>
  <c r="E220" i="9"/>
  <c r="M219" i="9"/>
  <c r="F219" i="9" s="1"/>
  <c r="L219" i="9"/>
  <c r="E219" i="9"/>
  <c r="M218" i="9"/>
  <c r="F218" i="9" s="1"/>
  <c r="L218" i="9"/>
  <c r="E218" i="9"/>
  <c r="M217" i="9"/>
  <c r="L217" i="9"/>
  <c r="F217" i="9" s="1"/>
  <c r="B217" i="9" s="1"/>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F150" i="9"/>
  <c r="B150" i="9"/>
  <c r="H149" i="9"/>
  <c r="G149" i="9"/>
  <c r="F149" i="9"/>
  <c r="E149" i="9"/>
  <c r="B149" i="9" s="1"/>
  <c r="H148" i="9"/>
  <c r="G148" i="9"/>
  <c r="F148" i="9"/>
  <c r="E148" i="9"/>
  <c r="H147" i="9"/>
  <c r="G147" i="9"/>
  <c r="E147" i="9" s="1"/>
  <c r="B147" i="9" s="1"/>
  <c r="F147" i="9"/>
  <c r="H146" i="9"/>
  <c r="G146" i="9"/>
  <c r="F146" i="9"/>
  <c r="H145" i="9"/>
  <c r="G145" i="9"/>
  <c r="F145" i="9"/>
  <c r="E145" i="9"/>
  <c r="B145" i="9" s="1"/>
  <c r="H144" i="9"/>
  <c r="G144" i="9"/>
  <c r="F144" i="9"/>
  <c r="E144" i="9"/>
  <c r="B144" i="9" s="1"/>
  <c r="F143" i="9"/>
  <c r="H142" i="9"/>
  <c r="G142" i="9"/>
  <c r="E142" i="9" s="1"/>
  <c r="B142" i="9" s="1"/>
  <c r="F142" i="9"/>
  <c r="H141" i="9"/>
  <c r="G141" i="9"/>
  <c r="F141" i="9"/>
  <c r="E141" i="9"/>
  <c r="B141" i="9" s="1"/>
  <c r="H140" i="9"/>
  <c r="G140" i="9"/>
  <c r="F140" i="9"/>
  <c r="E140" i="9"/>
  <c r="H139" i="9"/>
  <c r="G139" i="9"/>
  <c r="E139" i="9" s="1"/>
  <c r="B139" i="9" s="1"/>
  <c r="F139" i="9"/>
  <c r="H138" i="9"/>
  <c r="G138" i="9"/>
  <c r="E138" i="9" s="1"/>
  <c r="F138" i="9"/>
  <c r="B138" i="9"/>
  <c r="H137" i="9"/>
  <c r="G137" i="9"/>
  <c r="F137" i="9"/>
  <c r="E137" i="9"/>
  <c r="B137" i="9" s="1"/>
  <c r="H136" i="9"/>
  <c r="G136" i="9"/>
  <c r="F136" i="9"/>
  <c r="E136" i="9"/>
  <c r="H135" i="9"/>
  <c r="G135" i="9"/>
  <c r="E135" i="9" s="1"/>
  <c r="B135" i="9" s="1"/>
  <c r="F135" i="9"/>
  <c r="H134" i="9"/>
  <c r="G134" i="9"/>
  <c r="F134" i="9"/>
  <c r="H133" i="9"/>
  <c r="E133" i="9" s="1"/>
  <c r="B133" i="9" s="1"/>
  <c r="G133" i="9"/>
  <c r="F133" i="9"/>
  <c r="H132" i="9"/>
  <c r="G132" i="9"/>
  <c r="F132" i="9"/>
  <c r="E132" i="9"/>
  <c r="B132" i="9" s="1"/>
  <c r="H131" i="9"/>
  <c r="G131" i="9"/>
  <c r="E131" i="9" s="1"/>
  <c r="F131" i="9"/>
  <c r="H130" i="9"/>
  <c r="G130" i="9"/>
  <c r="F130" i="9"/>
  <c r="H129" i="9"/>
  <c r="E129" i="9" s="1"/>
  <c r="B129" i="9" s="1"/>
  <c r="G129" i="9"/>
  <c r="F129" i="9"/>
  <c r="H128" i="9"/>
  <c r="G128" i="9"/>
  <c r="F128" i="9"/>
  <c r="E128" i="9"/>
  <c r="B128" i="9" s="1"/>
  <c r="H127" i="9"/>
  <c r="G127" i="9"/>
  <c r="E127" i="9" s="1"/>
  <c r="F127" i="9"/>
  <c r="H126" i="9"/>
  <c r="G126" i="9"/>
  <c r="F126" i="9"/>
  <c r="H125" i="9"/>
  <c r="E125" i="9" s="1"/>
  <c r="B125" i="9" s="1"/>
  <c r="G125" i="9"/>
  <c r="F125" i="9"/>
  <c r="H124" i="9"/>
  <c r="G124" i="9"/>
  <c r="F124" i="9"/>
  <c r="E124" i="9"/>
  <c r="B124" i="9" s="1"/>
  <c r="H123" i="9"/>
  <c r="G123" i="9"/>
  <c r="E123" i="9" s="1"/>
  <c r="F123" i="9"/>
  <c r="H122" i="9"/>
  <c r="G122" i="9"/>
  <c r="F122" i="9"/>
  <c r="H121" i="9"/>
  <c r="E121" i="9" s="1"/>
  <c r="B121" i="9" s="1"/>
  <c r="G121" i="9"/>
  <c r="F121" i="9"/>
  <c r="H120" i="9"/>
  <c r="G120" i="9"/>
  <c r="F120" i="9"/>
  <c r="E120" i="9"/>
  <c r="B120" i="9" s="1"/>
  <c r="H119" i="9"/>
  <c r="G119" i="9"/>
  <c r="E119" i="9" s="1"/>
  <c r="F119" i="9"/>
  <c r="H118" i="9"/>
  <c r="G118" i="9"/>
  <c r="F118" i="9"/>
  <c r="H117" i="9"/>
  <c r="E117" i="9" s="1"/>
  <c r="B117" i="9" s="1"/>
  <c r="G117" i="9"/>
  <c r="F117" i="9"/>
  <c r="H116" i="9"/>
  <c r="G116" i="9"/>
  <c r="F116" i="9"/>
  <c r="E116" i="9"/>
  <c r="B116" i="9" s="1"/>
  <c r="H115" i="9"/>
  <c r="G115" i="9"/>
  <c r="E115" i="9" s="1"/>
  <c r="F115" i="9"/>
  <c r="B115" i="9"/>
  <c r="H114" i="9"/>
  <c r="G114" i="9"/>
  <c r="F114" i="9"/>
  <c r="E114" i="9"/>
  <c r="B114" i="9" s="1"/>
  <c r="H113" i="9"/>
  <c r="E113" i="9" s="1"/>
  <c r="B113" i="9" s="1"/>
  <c r="G113" i="9"/>
  <c r="F113" i="9"/>
  <c r="H112" i="9"/>
  <c r="G112" i="9"/>
  <c r="E112" i="9" s="1"/>
  <c r="B112" i="9" s="1"/>
  <c r="F112" i="9"/>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F107" i="9"/>
  <c r="B107" i="9"/>
  <c r="H106" i="9"/>
  <c r="G106" i="9"/>
  <c r="F106" i="9"/>
  <c r="E106" i="9"/>
  <c r="B106" i="9" s="1"/>
  <c r="H105" i="9"/>
  <c r="E105" i="9" s="1"/>
  <c r="B105" i="9" s="1"/>
  <c r="G105" i="9"/>
  <c r="F105" i="9"/>
  <c r="H104" i="9"/>
  <c r="G104" i="9"/>
  <c r="E104" i="9" s="1"/>
  <c r="B104" i="9" s="1"/>
  <c r="F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F99" i="9"/>
  <c r="B99" i="9"/>
  <c r="H98" i="9"/>
  <c r="G98" i="9"/>
  <c r="F98" i="9"/>
  <c r="E98" i="9"/>
  <c r="B98" i="9" s="1"/>
  <c r="H97" i="9"/>
  <c r="E97" i="9" s="1"/>
  <c r="B97" i="9" s="1"/>
  <c r="G97" i="9"/>
  <c r="F97" i="9"/>
  <c r="H96" i="9"/>
  <c r="G96" i="9"/>
  <c r="E96" i="9" s="1"/>
  <c r="B96" i="9" s="1"/>
  <c r="F96" i="9"/>
  <c r="H95" i="9"/>
  <c r="G95" i="9"/>
  <c r="E95" i="9" s="1"/>
  <c r="B95" i="9" s="1"/>
  <c r="F95" i="9"/>
  <c r="H94" i="9"/>
  <c r="G94" i="9"/>
  <c r="E94" i="9" s="1"/>
  <c r="B94" i="9" s="1"/>
  <c r="F94" i="9"/>
  <c r="H93" i="9"/>
  <c r="E93" i="9" s="1"/>
  <c r="B93" i="9" s="1"/>
  <c r="G93" i="9"/>
  <c r="F93" i="9"/>
  <c r="H92" i="9"/>
  <c r="G92" i="9"/>
  <c r="F92" i="9"/>
  <c r="E92" i="9"/>
  <c r="B92" i="9" s="1"/>
  <c r="H91" i="9"/>
  <c r="G91" i="9"/>
  <c r="E91" i="9" s="1"/>
  <c r="F91" i="9"/>
  <c r="B91" i="9"/>
  <c r="H90" i="9"/>
  <c r="G90" i="9"/>
  <c r="F90" i="9"/>
  <c r="E90" i="9"/>
  <c r="B90" i="9" s="1"/>
  <c r="H89" i="9"/>
  <c r="E89" i="9" s="1"/>
  <c r="B89" i="9" s="1"/>
  <c r="G89" i="9"/>
  <c r="F89" i="9"/>
  <c r="H88" i="9"/>
  <c r="G88" i="9"/>
  <c r="E88" i="9" s="1"/>
  <c r="B88" i="9" s="1"/>
  <c r="F88" i="9"/>
  <c r="H87" i="9"/>
  <c r="G87" i="9"/>
  <c r="E87" i="9" s="1"/>
  <c r="B87" i="9" s="1"/>
  <c r="F87" i="9"/>
  <c r="H86" i="9"/>
  <c r="G86" i="9"/>
  <c r="E86" i="9" s="1"/>
  <c r="B86" i="9" s="1"/>
  <c r="F86" i="9"/>
  <c r="H85" i="9"/>
  <c r="E85" i="9" s="1"/>
  <c r="B85" i="9" s="1"/>
  <c r="G85" i="9"/>
  <c r="F85" i="9"/>
  <c r="H84" i="9"/>
  <c r="G84" i="9"/>
  <c r="F84" i="9"/>
  <c r="E84" i="9"/>
  <c r="B84" i="9" s="1"/>
  <c r="H83" i="9"/>
  <c r="G83" i="9"/>
  <c r="E83" i="9" s="1"/>
  <c r="F83" i="9"/>
  <c r="B83" i="9"/>
  <c r="H82" i="9"/>
  <c r="G82" i="9"/>
  <c r="F82" i="9"/>
  <c r="E82" i="9"/>
  <c r="B82" i="9" s="1"/>
  <c r="H81" i="9"/>
  <c r="E81" i="9" s="1"/>
  <c r="B81" i="9" s="1"/>
  <c r="G81" i="9"/>
  <c r="F81" i="9"/>
  <c r="H80" i="9"/>
  <c r="G80" i="9"/>
  <c r="E80" i="9" s="1"/>
  <c r="B80" i="9" s="1"/>
  <c r="F80" i="9"/>
  <c r="H79" i="9"/>
  <c r="G79" i="9"/>
  <c r="E79" i="9" s="1"/>
  <c r="B79" i="9" s="1"/>
  <c r="F79" i="9"/>
  <c r="H78" i="9"/>
  <c r="G78" i="9"/>
  <c r="E78" i="9" s="1"/>
  <c r="B78" i="9" s="1"/>
  <c r="F78" i="9"/>
  <c r="H77" i="9"/>
  <c r="E77" i="9" s="1"/>
  <c r="B77" i="9" s="1"/>
  <c r="G77" i="9"/>
  <c r="F77" i="9"/>
  <c r="H76" i="9"/>
  <c r="G76" i="9"/>
  <c r="F76" i="9"/>
  <c r="E76" i="9"/>
  <c r="B76" i="9" s="1"/>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E43" i="9" s="1"/>
  <c r="B43" i="9" s="1"/>
  <c r="G43" i="9"/>
  <c r="F43" i="9"/>
  <c r="H42" i="9"/>
  <c r="G42" i="9"/>
  <c r="E42" i="9" s="1"/>
  <c r="B42" i="9" s="1"/>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I3" i="9"/>
  <c r="H3" i="9"/>
  <c r="G3" i="9"/>
  <c r="D101" i="8"/>
  <c r="D95" i="8"/>
  <c r="D90" i="8"/>
  <c r="D85" i="8"/>
  <c r="D80" i="8"/>
  <c r="D75" i="8"/>
  <c r="D70" i="8"/>
  <c r="D65" i="8"/>
  <c r="D60" i="8"/>
  <c r="D55" i="8"/>
  <c r="D50" i="8"/>
  <c r="D49" i="8"/>
  <c r="D44" i="8"/>
  <c r="D43" i="8" s="1"/>
  <c r="D36" i="8"/>
  <c r="D26" i="8"/>
  <c r="C1501" i="1" s="1"/>
  <c r="D18" i="8"/>
  <c r="D8" i="8"/>
  <c r="D6" i="8" s="1"/>
  <c r="C1481" i="1" s="1"/>
  <c r="E44" i="7"/>
  <c r="D44" i="7"/>
  <c r="E39" i="7"/>
  <c r="E38" i="7" s="1"/>
  <c r="D39" i="7"/>
  <c r="D38" i="7"/>
  <c r="E30" i="7"/>
  <c r="D30" i="7"/>
  <c r="E23" i="7"/>
  <c r="D23" i="7"/>
  <c r="D22" i="7" s="1"/>
  <c r="E22" i="7"/>
  <c r="E14" i="7"/>
  <c r="D14" i="7"/>
  <c r="E7" i="7"/>
  <c r="E6" i="7" s="1"/>
  <c r="E5"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408" i="1"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E245" i="5" s="1"/>
  <c r="D1222" i="1" s="1"/>
  <c r="D250" i="5"/>
  <c r="F249" i="5"/>
  <c r="F248" i="5"/>
  <c r="F247" i="5"/>
  <c r="E246" i="5"/>
  <c r="F246" i="5" s="1"/>
  <c r="D246" i="5"/>
  <c r="F244" i="5"/>
  <c r="F243" i="5"/>
  <c r="F242" i="5"/>
  <c r="E242" i="5"/>
  <c r="D242" i="5"/>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G311" i="9" s="1"/>
  <c r="F205" i="5"/>
  <c r="F204" i="5"/>
  <c r="F203" i="5"/>
  <c r="F202" i="5"/>
  <c r="F201" i="5"/>
  <c r="F200" i="5"/>
  <c r="F199" i="5"/>
  <c r="F198" i="5"/>
  <c r="E198" i="5"/>
  <c r="D198" i="5"/>
  <c r="F197" i="5"/>
  <c r="F196" i="5"/>
  <c r="F195" i="5"/>
  <c r="F194" i="5"/>
  <c r="F193" i="5"/>
  <c r="F192" i="5"/>
  <c r="E191" i="5"/>
  <c r="D191" i="5"/>
  <c r="D190" i="5" s="1"/>
  <c r="E190" i="5"/>
  <c r="H310" i="9" s="1"/>
  <c r="F189" i="5"/>
  <c r="F188" i="5"/>
  <c r="F187" i="5"/>
  <c r="F186" i="5"/>
  <c r="F185" i="5"/>
  <c r="F184" i="5"/>
  <c r="F183" i="5"/>
  <c r="F182" i="5"/>
  <c r="F181" i="5"/>
  <c r="E180" i="5"/>
  <c r="E177" i="5" s="1"/>
  <c r="D180" i="5"/>
  <c r="F179" i="5"/>
  <c r="F178" i="5"/>
  <c r="D177" i="5"/>
  <c r="G308"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9" i="5" s="1"/>
  <c r="D78" i="5"/>
  <c r="F78" i="5" s="1"/>
  <c r="F77" i="5"/>
  <c r="F76" i="5"/>
  <c r="F75" i="5"/>
  <c r="F74" i="5"/>
  <c r="F73" i="5"/>
  <c r="F72" i="5"/>
  <c r="F71" i="5"/>
  <c r="E70" i="5"/>
  <c r="F70" i="5" s="1"/>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1" i="4"/>
  <c r="F610" i="4"/>
  <c r="F609" i="4"/>
  <c r="F608" i="4"/>
  <c r="F607" i="4"/>
  <c r="F606" i="4"/>
  <c r="E605" i="4"/>
  <c r="E593" i="4" s="1"/>
  <c r="D605" i="4"/>
  <c r="F605" i="4" s="1"/>
  <c r="F604" i="4"/>
  <c r="E603" i="4"/>
  <c r="H143" i="9" s="1"/>
  <c r="D603" i="4"/>
  <c r="F603" i="4"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D417" i="4"/>
  <c r="E416" i="4"/>
  <c r="F416" i="4" s="1"/>
  <c r="D416" i="4"/>
  <c r="D643" i="4"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c r="F262" i="4"/>
  <c r="F261" i="4"/>
  <c r="F260" i="4"/>
  <c r="E259" i="4"/>
  <c r="F259" i="4" s="1"/>
  <c r="D259" i="4"/>
  <c r="F258" i="4"/>
  <c r="F257" i="4"/>
  <c r="F256" i="4"/>
  <c r="F255" i="4"/>
  <c r="F254" i="4"/>
  <c r="F253" i="4"/>
  <c r="E253" i="4"/>
  <c r="D253" i="4"/>
  <c r="D252"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E133" i="4"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s="1"/>
  <c r="E50"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E7" i="4" s="1"/>
  <c r="D8" i="4"/>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c r="L3" i="9" s="1"/>
  <c r="H1580" i="1"/>
  <c r="G1580" i="1"/>
  <c r="C1580" i="1"/>
  <c r="H1579" i="1"/>
  <c r="C1579" i="1"/>
  <c r="G1579" i="1" s="1"/>
  <c r="C1578" i="1"/>
  <c r="H1578" i="1" s="1"/>
  <c r="C1577" i="1"/>
  <c r="C1576" i="1"/>
  <c r="H1576" i="1" s="1"/>
  <c r="H1575" i="1"/>
  <c r="C1575" i="1"/>
  <c r="G1575" i="1" s="1"/>
  <c r="G1574" i="1"/>
  <c r="C1574" i="1"/>
  <c r="H1574" i="1" s="1"/>
  <c r="C1573" i="1"/>
  <c r="H1572" i="1"/>
  <c r="G1572" i="1"/>
  <c r="C1572" i="1"/>
  <c r="H1571" i="1"/>
  <c r="C1571" i="1"/>
  <c r="G1571" i="1" s="1"/>
  <c r="G1570" i="1"/>
  <c r="C1570" i="1"/>
  <c r="H1570" i="1" s="1"/>
  <c r="C1569" i="1"/>
  <c r="H1568" i="1"/>
  <c r="G1568" i="1"/>
  <c r="C1568" i="1"/>
  <c r="H1567" i="1"/>
  <c r="C1567" i="1"/>
  <c r="G1567" i="1" s="1"/>
  <c r="G1566" i="1"/>
  <c r="C1566" i="1"/>
  <c r="H1566" i="1" s="1"/>
  <c r="C1565" i="1"/>
  <c r="H1564" i="1"/>
  <c r="G1564" i="1"/>
  <c r="C1564" i="1"/>
  <c r="H1563" i="1"/>
  <c r="C1563" i="1"/>
  <c r="G1563" i="1" s="1"/>
  <c r="G1562" i="1"/>
  <c r="C1562" i="1"/>
  <c r="H1562" i="1" s="1"/>
  <c r="C1561" i="1"/>
  <c r="H1560" i="1"/>
  <c r="G1560" i="1"/>
  <c r="C1560" i="1"/>
  <c r="H1559" i="1"/>
  <c r="C1559" i="1"/>
  <c r="G1559" i="1" s="1"/>
  <c r="G1558" i="1"/>
  <c r="C1558" i="1"/>
  <c r="H1558" i="1" s="1"/>
  <c r="C1557" i="1"/>
  <c r="H1556" i="1"/>
  <c r="G1556" i="1"/>
  <c r="C1556" i="1"/>
  <c r="H1555" i="1"/>
  <c r="C1555" i="1"/>
  <c r="G1555" i="1" s="1"/>
  <c r="G1554" i="1"/>
  <c r="C1554" i="1"/>
  <c r="H1554" i="1" s="1"/>
  <c r="C1553" i="1"/>
  <c r="H1552" i="1"/>
  <c r="G1552" i="1"/>
  <c r="C1552" i="1"/>
  <c r="H1551" i="1"/>
  <c r="C1551" i="1"/>
  <c r="G1551" i="1" s="1"/>
  <c r="G1550" i="1"/>
  <c r="C1550" i="1"/>
  <c r="H1550" i="1" s="1"/>
  <c r="C1549" i="1"/>
  <c r="H1548" i="1"/>
  <c r="G1548" i="1"/>
  <c r="C1548" i="1"/>
  <c r="H1547" i="1"/>
  <c r="C1547" i="1"/>
  <c r="G1547" i="1" s="1"/>
  <c r="G1546" i="1"/>
  <c r="C1546" i="1"/>
  <c r="H1546" i="1" s="1"/>
  <c r="C1545" i="1"/>
  <c r="H1544" i="1"/>
  <c r="G1544" i="1"/>
  <c r="C1544" i="1"/>
  <c r="H1543" i="1"/>
  <c r="C1543" i="1"/>
  <c r="G1543" i="1" s="1"/>
  <c r="G1542" i="1"/>
  <c r="C1542" i="1"/>
  <c r="H1542" i="1" s="1"/>
  <c r="C1541" i="1"/>
  <c r="H1540" i="1"/>
  <c r="G1540" i="1"/>
  <c r="C1540" i="1"/>
  <c r="H1539" i="1"/>
  <c r="C1539" i="1"/>
  <c r="G1539" i="1" s="1"/>
  <c r="G1538" i="1"/>
  <c r="C1538" i="1"/>
  <c r="H1538" i="1" s="1"/>
  <c r="C1537" i="1"/>
  <c r="H1536" i="1"/>
  <c r="G1536" i="1"/>
  <c r="C1536" i="1"/>
  <c r="H1535" i="1"/>
  <c r="C1535" i="1"/>
  <c r="G1535" i="1" s="1"/>
  <c r="G1534" i="1"/>
  <c r="C1534" i="1"/>
  <c r="H1534" i="1" s="1"/>
  <c r="C1533" i="1"/>
  <c r="H1532" i="1"/>
  <c r="G1532" i="1"/>
  <c r="C1532" i="1"/>
  <c r="H1531" i="1"/>
  <c r="C1531" i="1"/>
  <c r="G1531" i="1" s="1"/>
  <c r="G1530" i="1"/>
  <c r="C1530" i="1"/>
  <c r="H1530" i="1" s="1"/>
  <c r="C1529" i="1"/>
  <c r="H1528" i="1"/>
  <c r="G1528" i="1"/>
  <c r="C1528" i="1"/>
  <c r="H1527" i="1"/>
  <c r="C1527" i="1"/>
  <c r="G1527" i="1" s="1"/>
  <c r="G1526" i="1"/>
  <c r="C1526" i="1"/>
  <c r="H1526" i="1" s="1"/>
  <c r="C1525" i="1"/>
  <c r="H1524" i="1"/>
  <c r="G1524" i="1"/>
  <c r="C1524" i="1"/>
  <c r="H1523" i="1"/>
  <c r="C1523" i="1"/>
  <c r="G1523" i="1" s="1"/>
  <c r="G1522" i="1"/>
  <c r="C1522" i="1"/>
  <c r="H1522" i="1" s="1"/>
  <c r="C1521" i="1"/>
  <c r="H1520" i="1"/>
  <c r="G1520" i="1"/>
  <c r="C1520" i="1"/>
  <c r="H1519" i="1"/>
  <c r="C1519" i="1"/>
  <c r="G1519" i="1" s="1"/>
  <c r="G1518" i="1"/>
  <c r="C1518" i="1"/>
  <c r="H1518" i="1" s="1"/>
  <c r="H1516" i="1"/>
  <c r="G1516" i="1"/>
  <c r="C1516" i="1"/>
  <c r="H1515" i="1"/>
  <c r="C1515" i="1"/>
  <c r="G1515" i="1" s="1"/>
  <c r="G1514" i="1"/>
  <c r="C1514" i="1"/>
  <c r="H1514" i="1" s="1"/>
  <c r="C1513" i="1"/>
  <c r="H1512" i="1"/>
  <c r="G1512" i="1"/>
  <c r="C1512" i="1"/>
  <c r="H1511" i="1"/>
  <c r="C1511" i="1"/>
  <c r="G1511" i="1" s="1"/>
  <c r="C1510" i="1"/>
  <c r="H1510" i="1" s="1"/>
  <c r="C1509" i="1"/>
  <c r="H1508" i="1"/>
  <c r="G1508" i="1"/>
  <c r="C1508" i="1"/>
  <c r="C1507" i="1"/>
  <c r="G1507" i="1" s="1"/>
  <c r="G1506" i="1"/>
  <c r="C1506" i="1"/>
  <c r="H1506" i="1" s="1"/>
  <c r="C1505" i="1"/>
  <c r="C1504" i="1"/>
  <c r="H1504" i="1" s="1"/>
  <c r="C1503" i="1"/>
  <c r="G1503" i="1" s="1"/>
  <c r="C1502" i="1"/>
  <c r="H1502" i="1" s="1"/>
  <c r="H1500" i="1"/>
  <c r="G1500" i="1"/>
  <c r="C1500" i="1"/>
  <c r="G1498" i="1"/>
  <c r="C1498" i="1"/>
  <c r="H1498" i="1" s="1"/>
  <c r="C1497" i="1"/>
  <c r="H1496" i="1"/>
  <c r="G1496" i="1"/>
  <c r="C1496" i="1"/>
  <c r="H1495" i="1"/>
  <c r="C1495" i="1"/>
  <c r="G1495" i="1" s="1"/>
  <c r="G1494" i="1"/>
  <c r="C1494" i="1"/>
  <c r="H1494" i="1" s="1"/>
  <c r="C1493" i="1"/>
  <c r="C1492" i="1"/>
  <c r="H1492" i="1" s="1"/>
  <c r="C1491" i="1"/>
  <c r="G1491" i="1" s="1"/>
  <c r="G1490" i="1"/>
  <c r="C1490" i="1"/>
  <c r="H1490" i="1" s="1"/>
  <c r="C1489" i="1"/>
  <c r="H1488" i="1"/>
  <c r="G1488" i="1"/>
  <c r="C1488" i="1"/>
  <c r="H1487" i="1"/>
  <c r="C1487" i="1"/>
  <c r="G1487" i="1" s="1"/>
  <c r="C1486" i="1"/>
  <c r="H1486" i="1" s="1"/>
  <c r="C1485" i="1"/>
  <c r="C1484" i="1"/>
  <c r="H1484" i="1" s="1"/>
  <c r="C1483" i="1"/>
  <c r="G1483" i="1" s="1"/>
  <c r="G1482" i="1"/>
  <c r="C1482" i="1"/>
  <c r="H1482" i="1" s="1"/>
  <c r="H1480" i="1"/>
  <c r="G1480" i="1"/>
  <c r="C1480" i="1"/>
  <c r="J1479" i="1"/>
  <c r="D1479" i="1"/>
  <c r="H1479" i="1" s="1"/>
  <c r="C1479" i="1"/>
  <c r="G1479" i="1" s="1"/>
  <c r="I1479" i="1" s="1"/>
  <c r="H1478" i="1"/>
  <c r="D1478" i="1"/>
  <c r="G1478" i="1" s="1"/>
  <c r="C1478" i="1"/>
  <c r="J1477" i="1"/>
  <c r="D1477" i="1"/>
  <c r="H1477" i="1" s="1"/>
  <c r="C1477" i="1"/>
  <c r="H1476" i="1"/>
  <c r="D1476" i="1"/>
  <c r="G1476" i="1" s="1"/>
  <c r="I1476" i="1" s="1"/>
  <c r="C1476" i="1"/>
  <c r="H1475" i="1"/>
  <c r="D1475" i="1"/>
  <c r="G1475" i="1" s="1"/>
  <c r="C1475" i="1"/>
  <c r="J1474" i="1"/>
  <c r="D1474" i="1"/>
  <c r="H1474" i="1" s="1"/>
  <c r="C1474" i="1"/>
  <c r="H1473" i="1"/>
  <c r="D1473" i="1"/>
  <c r="G1473" i="1" s="1"/>
  <c r="C1473" i="1"/>
  <c r="D1472" i="1"/>
  <c r="H1472" i="1" s="1"/>
  <c r="C1472" i="1"/>
  <c r="H1471" i="1"/>
  <c r="D1471" i="1"/>
  <c r="G1471" i="1" s="1"/>
  <c r="C1471" i="1"/>
  <c r="H1470" i="1"/>
  <c r="D1470" i="1"/>
  <c r="G1470" i="1" s="1"/>
  <c r="C1470" i="1"/>
  <c r="H1469" i="1"/>
  <c r="D1469" i="1"/>
  <c r="G1469" i="1" s="1"/>
  <c r="C1469" i="1"/>
  <c r="D1468" i="1"/>
  <c r="H1468" i="1" s="1"/>
  <c r="C1468" i="1"/>
  <c r="H1467" i="1"/>
  <c r="D1467" i="1"/>
  <c r="G1467" i="1" s="1"/>
  <c r="C1467" i="1"/>
  <c r="J1466" i="1"/>
  <c r="D1466" i="1"/>
  <c r="H1466" i="1" s="1"/>
  <c r="C1466" i="1"/>
  <c r="H1465" i="1"/>
  <c r="D1465" i="1"/>
  <c r="G1465" i="1" s="1"/>
  <c r="C1465" i="1"/>
  <c r="D1464" i="1"/>
  <c r="C1464" i="1"/>
  <c r="H1463" i="1"/>
  <c r="D1463" i="1"/>
  <c r="G1463" i="1" s="1"/>
  <c r="C1463" i="1"/>
  <c r="J1462" i="1"/>
  <c r="D1462" i="1"/>
  <c r="H1462" i="1" s="1"/>
  <c r="C1462" i="1"/>
  <c r="H1461" i="1"/>
  <c r="D1461" i="1"/>
  <c r="C1461" i="1"/>
  <c r="H1460" i="1"/>
  <c r="D1460" i="1"/>
  <c r="G1460" i="1" s="1"/>
  <c r="C1460" i="1"/>
  <c r="H1459" i="1"/>
  <c r="D1459" i="1"/>
  <c r="J1459" i="1" s="1"/>
  <c r="C1459" i="1"/>
  <c r="H1458" i="1"/>
  <c r="D1458" i="1"/>
  <c r="G1458" i="1" s="1"/>
  <c r="C1458" i="1"/>
  <c r="H1457" i="1"/>
  <c r="D1457" i="1"/>
  <c r="J1457" i="1" s="1"/>
  <c r="C1457" i="1"/>
  <c r="D1456" i="1"/>
  <c r="C1456" i="1"/>
  <c r="H1456" i="1" s="1"/>
  <c r="D1455" i="1"/>
  <c r="C1455" i="1"/>
  <c r="H1454" i="1"/>
  <c r="D1454" i="1"/>
  <c r="C1454" i="1"/>
  <c r="D1453" i="1"/>
  <c r="C1453" i="1"/>
  <c r="H1453" i="1" s="1"/>
  <c r="H1452" i="1"/>
  <c r="G1452" i="1"/>
  <c r="I1452" i="1" s="1"/>
  <c r="D1452" i="1"/>
  <c r="J1452" i="1" s="1"/>
  <c r="C1452" i="1"/>
  <c r="J1451" i="1"/>
  <c r="D1451" i="1"/>
  <c r="C1451" i="1"/>
  <c r="D1450" i="1"/>
  <c r="C1450" i="1"/>
  <c r="D1449" i="1"/>
  <c r="H1449" i="1" s="1"/>
  <c r="C1449" i="1"/>
  <c r="H1448" i="1"/>
  <c r="G1448" i="1"/>
  <c r="D1448" i="1"/>
  <c r="J1448" i="1" s="1"/>
  <c r="C1448" i="1"/>
  <c r="D1447" i="1"/>
  <c r="C1447" i="1"/>
  <c r="J1446" i="1"/>
  <c r="D1446" i="1"/>
  <c r="C1446" i="1"/>
  <c r="G1445" i="1"/>
  <c r="D1445" i="1"/>
  <c r="C1445" i="1"/>
  <c r="J1445" i="1" s="1"/>
  <c r="G1444" i="1"/>
  <c r="D1444" i="1"/>
  <c r="C1444" i="1"/>
  <c r="H1443" i="1"/>
  <c r="D1443" i="1"/>
  <c r="C1443" i="1"/>
  <c r="J1442" i="1"/>
  <c r="D1442" i="1"/>
  <c r="C1442" i="1"/>
  <c r="G1441" i="1"/>
  <c r="D1441" i="1"/>
  <c r="C1441" i="1"/>
  <c r="J1441" i="1" s="1"/>
  <c r="G1440" i="1"/>
  <c r="D1440" i="1"/>
  <c r="C1440" i="1"/>
  <c r="D1439" i="1"/>
  <c r="C1439" i="1"/>
  <c r="D1438" i="1"/>
  <c r="C1438" i="1"/>
  <c r="H1437" i="1"/>
  <c r="D1437" i="1"/>
  <c r="C1437" i="1"/>
  <c r="G1437" i="1" s="1"/>
  <c r="D1436" i="1"/>
  <c r="D1434" i="1"/>
  <c r="C1434" i="1"/>
  <c r="H1433" i="1"/>
  <c r="D1433" i="1"/>
  <c r="C1433" i="1"/>
  <c r="G1433" i="1" s="1"/>
  <c r="H1432" i="1"/>
  <c r="D1432" i="1"/>
  <c r="C1432" i="1"/>
  <c r="G1432" i="1" s="1"/>
  <c r="D1431" i="1"/>
  <c r="C1431" i="1"/>
  <c r="D1430" i="1"/>
  <c r="C1430" i="1"/>
  <c r="H1429" i="1"/>
  <c r="D1429" i="1"/>
  <c r="C1429" i="1"/>
  <c r="G1429" i="1" s="1"/>
  <c r="H1428" i="1"/>
  <c r="D1428" i="1"/>
  <c r="C1428" i="1"/>
  <c r="G1428" i="1" s="1"/>
  <c r="D1427" i="1"/>
  <c r="C1427" i="1"/>
  <c r="D1426" i="1"/>
  <c r="C1426" i="1"/>
  <c r="H1425" i="1"/>
  <c r="D1425" i="1"/>
  <c r="C1425" i="1"/>
  <c r="G1425" i="1" s="1"/>
  <c r="H1424" i="1"/>
  <c r="D1424" i="1"/>
  <c r="C1424" i="1"/>
  <c r="G1424" i="1" s="1"/>
  <c r="D1423" i="1"/>
  <c r="C1423" i="1"/>
  <c r="D1422" i="1"/>
  <c r="C1422" i="1"/>
  <c r="H1421" i="1"/>
  <c r="D1421" i="1"/>
  <c r="C1421" i="1"/>
  <c r="G1421" i="1" s="1"/>
  <c r="H1420" i="1"/>
  <c r="D1420" i="1"/>
  <c r="C1420" i="1"/>
  <c r="G1420" i="1" s="1"/>
  <c r="D1419" i="1"/>
  <c r="C1419" i="1"/>
  <c r="D1418" i="1"/>
  <c r="C1418" i="1"/>
  <c r="H1417" i="1"/>
  <c r="D1417" i="1"/>
  <c r="C1417" i="1"/>
  <c r="G1417" i="1" s="1"/>
  <c r="H1416" i="1"/>
  <c r="D1416" i="1"/>
  <c r="C1416" i="1"/>
  <c r="G1416" i="1" s="1"/>
  <c r="D1415" i="1"/>
  <c r="C1415" i="1"/>
  <c r="D1414" i="1"/>
  <c r="C1414" i="1"/>
  <c r="H1413" i="1"/>
  <c r="D1413" i="1"/>
  <c r="C1413" i="1"/>
  <c r="G1413" i="1" s="1"/>
  <c r="H1412" i="1"/>
  <c r="D1412" i="1"/>
  <c r="C1412" i="1"/>
  <c r="G1412" i="1" s="1"/>
  <c r="D1411" i="1"/>
  <c r="C1411" i="1"/>
  <c r="D1410" i="1"/>
  <c r="C1410" i="1"/>
  <c r="C1409" i="1"/>
  <c r="D1407" i="1"/>
  <c r="C1407" i="1"/>
  <c r="D1406" i="1"/>
  <c r="C1406" i="1"/>
  <c r="H1405" i="1"/>
  <c r="D1405" i="1"/>
  <c r="C1405" i="1"/>
  <c r="G1405" i="1" s="1"/>
  <c r="H1404" i="1"/>
  <c r="D1404" i="1"/>
  <c r="C1404" i="1"/>
  <c r="G1404" i="1" s="1"/>
  <c r="D1403" i="1"/>
  <c r="C1403" i="1"/>
  <c r="D1402" i="1"/>
  <c r="C1402" i="1"/>
  <c r="H1401" i="1"/>
  <c r="D1401" i="1"/>
  <c r="C1401" i="1"/>
  <c r="G1401" i="1" s="1"/>
  <c r="H1400" i="1"/>
  <c r="D1400" i="1"/>
  <c r="C1400" i="1"/>
  <c r="G1400" i="1" s="1"/>
  <c r="D1399" i="1"/>
  <c r="C1399" i="1"/>
  <c r="D1398" i="1"/>
  <c r="C1398" i="1"/>
  <c r="H1397" i="1"/>
  <c r="D1397" i="1"/>
  <c r="C1397" i="1"/>
  <c r="G1397" i="1" s="1"/>
  <c r="H1396" i="1"/>
  <c r="D1396" i="1"/>
  <c r="C1396" i="1"/>
  <c r="G1396" i="1" s="1"/>
  <c r="D1395" i="1"/>
  <c r="C1395" i="1"/>
  <c r="D1394" i="1"/>
  <c r="C1394" i="1"/>
  <c r="H1393" i="1"/>
  <c r="D1393" i="1"/>
  <c r="C1393" i="1"/>
  <c r="G1393" i="1" s="1"/>
  <c r="H1392" i="1"/>
  <c r="D1392" i="1"/>
  <c r="C1392" i="1"/>
  <c r="G1392" i="1" s="1"/>
  <c r="D1391" i="1"/>
  <c r="C1391" i="1"/>
  <c r="H1390" i="1"/>
  <c r="D1390" i="1"/>
  <c r="C1390" i="1"/>
  <c r="G1390" i="1" s="1"/>
  <c r="H1389" i="1"/>
  <c r="D1389" i="1"/>
  <c r="C1389" i="1"/>
  <c r="G1389" i="1" s="1"/>
  <c r="D1388" i="1"/>
  <c r="C1388" i="1"/>
  <c r="G1388" i="1" s="1"/>
  <c r="D1387" i="1"/>
  <c r="C1387" i="1"/>
  <c r="H1386" i="1"/>
  <c r="D1386" i="1"/>
  <c r="C1386" i="1"/>
  <c r="G1386" i="1" s="1"/>
  <c r="H1385" i="1"/>
  <c r="D1385" i="1"/>
  <c r="C1385" i="1"/>
  <c r="G1385" i="1" s="1"/>
  <c r="D1384" i="1"/>
  <c r="C1384" i="1"/>
  <c r="G1384" i="1" s="1"/>
  <c r="D1383" i="1"/>
  <c r="C1383" i="1"/>
  <c r="D1382" i="1"/>
  <c r="C1382" i="1"/>
  <c r="G1382" i="1" s="1"/>
  <c r="H1381" i="1"/>
  <c r="D1381" i="1"/>
  <c r="C1381" i="1"/>
  <c r="G1381" i="1" s="1"/>
  <c r="H1380" i="1"/>
  <c r="D1380" i="1"/>
  <c r="C1380" i="1"/>
  <c r="G1380" i="1" s="1"/>
  <c r="D1379" i="1"/>
  <c r="C1379" i="1"/>
  <c r="D1378" i="1"/>
  <c r="C1378" i="1"/>
  <c r="G1378" i="1" s="1"/>
  <c r="H1377" i="1"/>
  <c r="D1377" i="1"/>
  <c r="C1377" i="1"/>
  <c r="G1377" i="1" s="1"/>
  <c r="H1376" i="1"/>
  <c r="D1376" i="1"/>
  <c r="C1376" i="1"/>
  <c r="G1376" i="1" s="1"/>
  <c r="D1375" i="1"/>
  <c r="C1375" i="1"/>
  <c r="H1374" i="1"/>
  <c r="D1374" i="1"/>
  <c r="C1374" i="1"/>
  <c r="G1374" i="1" s="1"/>
  <c r="H1373" i="1"/>
  <c r="D1373" i="1"/>
  <c r="C1373" i="1"/>
  <c r="G1373" i="1" s="1"/>
  <c r="D1372" i="1"/>
  <c r="C1372" i="1"/>
  <c r="G1372" i="1" s="1"/>
  <c r="D1371" i="1"/>
  <c r="C1371" i="1"/>
  <c r="H1370" i="1"/>
  <c r="D1370" i="1"/>
  <c r="C1370" i="1"/>
  <c r="G1370" i="1" s="1"/>
  <c r="H1369" i="1"/>
  <c r="D1369" i="1"/>
  <c r="C1369" i="1"/>
  <c r="G1369" i="1" s="1"/>
  <c r="D1368" i="1"/>
  <c r="C1368" i="1"/>
  <c r="G1368" i="1" s="1"/>
  <c r="D1367" i="1"/>
  <c r="C1367" i="1"/>
  <c r="D1366" i="1"/>
  <c r="C1366" i="1"/>
  <c r="G1366" i="1" s="1"/>
  <c r="H1365" i="1"/>
  <c r="D1365" i="1"/>
  <c r="C1365" i="1"/>
  <c r="G1365" i="1" s="1"/>
  <c r="H1364" i="1"/>
  <c r="D1364" i="1"/>
  <c r="C1364" i="1"/>
  <c r="G1364" i="1" s="1"/>
  <c r="D1363" i="1"/>
  <c r="C1363" i="1"/>
  <c r="D1362" i="1"/>
  <c r="C1362" i="1"/>
  <c r="G1362" i="1" s="1"/>
  <c r="H1361" i="1"/>
  <c r="D1361" i="1"/>
  <c r="C1361" i="1"/>
  <c r="G1361" i="1" s="1"/>
  <c r="H1360" i="1"/>
  <c r="D1360" i="1"/>
  <c r="C1360" i="1"/>
  <c r="G1360" i="1" s="1"/>
  <c r="D1359" i="1"/>
  <c r="C1359" i="1"/>
  <c r="H1358" i="1"/>
  <c r="D1358" i="1"/>
  <c r="C1358" i="1"/>
  <c r="G1358" i="1" s="1"/>
  <c r="H1357" i="1"/>
  <c r="D1357" i="1"/>
  <c r="C1357" i="1"/>
  <c r="G1357" i="1" s="1"/>
  <c r="D1356" i="1"/>
  <c r="C1356" i="1"/>
  <c r="G1356" i="1" s="1"/>
  <c r="D1355" i="1"/>
  <c r="C1355" i="1"/>
  <c r="H1354" i="1"/>
  <c r="D1354" i="1"/>
  <c r="C1354" i="1"/>
  <c r="G1354" i="1" s="1"/>
  <c r="H1353" i="1"/>
  <c r="D1353" i="1"/>
  <c r="C1353" i="1"/>
  <c r="G1353" i="1" s="1"/>
  <c r="D1352" i="1"/>
  <c r="C1352" i="1"/>
  <c r="G1352" i="1" s="1"/>
  <c r="D1351" i="1"/>
  <c r="C1351" i="1"/>
  <c r="D1350" i="1"/>
  <c r="C1350" i="1"/>
  <c r="G1350" i="1" s="1"/>
  <c r="H1349" i="1"/>
  <c r="D1349" i="1"/>
  <c r="C1349" i="1"/>
  <c r="G1349" i="1" s="1"/>
  <c r="H1348" i="1"/>
  <c r="D1348" i="1"/>
  <c r="C1348" i="1"/>
  <c r="G1348" i="1" s="1"/>
  <c r="D1347" i="1"/>
  <c r="C1347" i="1"/>
  <c r="D1346" i="1"/>
  <c r="C1346" i="1"/>
  <c r="G1346" i="1" s="1"/>
  <c r="H1345" i="1"/>
  <c r="D1345" i="1"/>
  <c r="C1345" i="1"/>
  <c r="G1345" i="1" s="1"/>
  <c r="H1344" i="1"/>
  <c r="D1344" i="1"/>
  <c r="C1344" i="1"/>
  <c r="G1344" i="1" s="1"/>
  <c r="D1343" i="1"/>
  <c r="C1343" i="1"/>
  <c r="H1342" i="1"/>
  <c r="D1342" i="1"/>
  <c r="C1342" i="1"/>
  <c r="G1342" i="1" s="1"/>
  <c r="H1341" i="1"/>
  <c r="D1341" i="1"/>
  <c r="C1341" i="1"/>
  <c r="G1341" i="1" s="1"/>
  <c r="D1340" i="1"/>
  <c r="C1340" i="1"/>
  <c r="G1340" i="1" s="1"/>
  <c r="D1339" i="1"/>
  <c r="C1339" i="1"/>
  <c r="H1338" i="1"/>
  <c r="D1338" i="1"/>
  <c r="C1338" i="1"/>
  <c r="G1338" i="1" s="1"/>
  <c r="H1337" i="1"/>
  <c r="D1337" i="1"/>
  <c r="C1337" i="1"/>
  <c r="G1337" i="1" s="1"/>
  <c r="D1336" i="1"/>
  <c r="C1336" i="1"/>
  <c r="G1336" i="1" s="1"/>
  <c r="D1335" i="1"/>
  <c r="C1335" i="1"/>
  <c r="D1334" i="1"/>
  <c r="C1334" i="1"/>
  <c r="G1334" i="1" s="1"/>
  <c r="H1333" i="1"/>
  <c r="D1333" i="1"/>
  <c r="C1333" i="1"/>
  <c r="G1333" i="1" s="1"/>
  <c r="H1332" i="1"/>
  <c r="D1332" i="1"/>
  <c r="C1332" i="1"/>
  <c r="G1332" i="1" s="1"/>
  <c r="D1331" i="1"/>
  <c r="C1331" i="1"/>
  <c r="D1330" i="1"/>
  <c r="C1330" i="1"/>
  <c r="G1330" i="1" s="1"/>
  <c r="H1329" i="1"/>
  <c r="D1329" i="1"/>
  <c r="C1329" i="1"/>
  <c r="G1329" i="1" s="1"/>
  <c r="H1328" i="1"/>
  <c r="D1328" i="1"/>
  <c r="C1328" i="1"/>
  <c r="G1328" i="1" s="1"/>
  <c r="D1327" i="1"/>
  <c r="C1327" i="1"/>
  <c r="H1326" i="1"/>
  <c r="D1326" i="1"/>
  <c r="C1326" i="1"/>
  <c r="G1326" i="1" s="1"/>
  <c r="H1325" i="1"/>
  <c r="D1325" i="1"/>
  <c r="C1325" i="1"/>
  <c r="G1325" i="1" s="1"/>
  <c r="D1324" i="1"/>
  <c r="C1324" i="1"/>
  <c r="G1324" i="1" s="1"/>
  <c r="D1323" i="1"/>
  <c r="C1323" i="1"/>
  <c r="H1322" i="1"/>
  <c r="D1322" i="1"/>
  <c r="C1322" i="1"/>
  <c r="G1322" i="1" s="1"/>
  <c r="H1321" i="1"/>
  <c r="D1321" i="1"/>
  <c r="C1321" i="1"/>
  <c r="G1321" i="1" s="1"/>
  <c r="D1320" i="1"/>
  <c r="C1320" i="1"/>
  <c r="G1320" i="1" s="1"/>
  <c r="D1319" i="1"/>
  <c r="C1319" i="1"/>
  <c r="D1318" i="1"/>
  <c r="C1318" i="1"/>
  <c r="G1318" i="1" s="1"/>
  <c r="H1317" i="1"/>
  <c r="D1317" i="1"/>
  <c r="C1317" i="1"/>
  <c r="G1317" i="1" s="1"/>
  <c r="H1316" i="1"/>
  <c r="D1316" i="1"/>
  <c r="C1316" i="1"/>
  <c r="G1316" i="1" s="1"/>
  <c r="D1315" i="1"/>
  <c r="C1315" i="1"/>
  <c r="D1314" i="1"/>
  <c r="C1314" i="1"/>
  <c r="G1314" i="1" s="1"/>
  <c r="H1313" i="1"/>
  <c r="D1313" i="1"/>
  <c r="C1313" i="1"/>
  <c r="G1313" i="1" s="1"/>
  <c r="H1312" i="1"/>
  <c r="D1312" i="1"/>
  <c r="C1312" i="1"/>
  <c r="G1312" i="1" s="1"/>
  <c r="D1311" i="1"/>
  <c r="C1311" i="1"/>
  <c r="H1310" i="1"/>
  <c r="D1310" i="1"/>
  <c r="C1310" i="1"/>
  <c r="G1310" i="1" s="1"/>
  <c r="H1309" i="1"/>
  <c r="D1309" i="1"/>
  <c r="C1309" i="1"/>
  <c r="G1309" i="1" s="1"/>
  <c r="D1308" i="1"/>
  <c r="C1308" i="1"/>
  <c r="G1308" i="1" s="1"/>
  <c r="D1307" i="1"/>
  <c r="C1307" i="1"/>
  <c r="H1306" i="1"/>
  <c r="D1306" i="1"/>
  <c r="C1306" i="1"/>
  <c r="G1306" i="1" s="1"/>
  <c r="H1305" i="1"/>
  <c r="D1305" i="1"/>
  <c r="C1305" i="1"/>
  <c r="G1305" i="1" s="1"/>
  <c r="D1304" i="1"/>
  <c r="C1304" i="1"/>
  <c r="G1304" i="1" s="1"/>
  <c r="D1303" i="1"/>
  <c r="C1303" i="1"/>
  <c r="D1302" i="1"/>
  <c r="C1302" i="1"/>
  <c r="G1302" i="1" s="1"/>
  <c r="H1301" i="1"/>
  <c r="D1301" i="1"/>
  <c r="C1301" i="1"/>
  <c r="G1301" i="1" s="1"/>
  <c r="H1300" i="1"/>
  <c r="D1300" i="1"/>
  <c r="C1300" i="1"/>
  <c r="G1300" i="1" s="1"/>
  <c r="D1299" i="1"/>
  <c r="C1299" i="1"/>
  <c r="D1298" i="1"/>
  <c r="C1298" i="1"/>
  <c r="G1298" i="1" s="1"/>
  <c r="H1297" i="1"/>
  <c r="D1297" i="1"/>
  <c r="C1297" i="1"/>
  <c r="G1297" i="1" s="1"/>
  <c r="H1296" i="1"/>
  <c r="D1296" i="1"/>
  <c r="C1296" i="1"/>
  <c r="G1296" i="1" s="1"/>
  <c r="D1295" i="1"/>
  <c r="C1295" i="1"/>
  <c r="G1295" i="1" s="1"/>
  <c r="D1294" i="1"/>
  <c r="C1294" i="1"/>
  <c r="G1294" i="1" s="1"/>
  <c r="H1293" i="1"/>
  <c r="D1293" i="1"/>
  <c r="C1293" i="1"/>
  <c r="G1293" i="1" s="1"/>
  <c r="H1292" i="1"/>
  <c r="D1292" i="1"/>
  <c r="C1292" i="1"/>
  <c r="G1292" i="1" s="1"/>
  <c r="D1291" i="1"/>
  <c r="C1291" i="1"/>
  <c r="G1291" i="1" s="1"/>
  <c r="D1290" i="1"/>
  <c r="C1290" i="1"/>
  <c r="G1290" i="1" s="1"/>
  <c r="H1289" i="1"/>
  <c r="D1289" i="1"/>
  <c r="C1289" i="1"/>
  <c r="G1289" i="1" s="1"/>
  <c r="H1288" i="1"/>
  <c r="D1288" i="1"/>
  <c r="C1288" i="1"/>
  <c r="G1288" i="1" s="1"/>
  <c r="D1287" i="1"/>
  <c r="C1287" i="1"/>
  <c r="G1287" i="1" s="1"/>
  <c r="D1286" i="1"/>
  <c r="C1286" i="1"/>
  <c r="G1286" i="1" s="1"/>
  <c r="H1285" i="1"/>
  <c r="D1285" i="1"/>
  <c r="C1285" i="1"/>
  <c r="G1285" i="1" s="1"/>
  <c r="H1284" i="1"/>
  <c r="D1284" i="1"/>
  <c r="C1284" i="1"/>
  <c r="G1284" i="1" s="1"/>
  <c r="D1283" i="1"/>
  <c r="C1283" i="1"/>
  <c r="G1283" i="1" s="1"/>
  <c r="D1282" i="1"/>
  <c r="C1282" i="1"/>
  <c r="G1282" i="1" s="1"/>
  <c r="H1281" i="1"/>
  <c r="D1281" i="1"/>
  <c r="C1281" i="1"/>
  <c r="G1281" i="1" s="1"/>
  <c r="H1280" i="1"/>
  <c r="D1280" i="1"/>
  <c r="C1280" i="1"/>
  <c r="G1280" i="1" s="1"/>
  <c r="D1279" i="1"/>
  <c r="C1279" i="1"/>
  <c r="G1279" i="1" s="1"/>
  <c r="D1278" i="1"/>
  <c r="C1278" i="1"/>
  <c r="G1278" i="1" s="1"/>
  <c r="H1277" i="1"/>
  <c r="D1277" i="1"/>
  <c r="C1277" i="1"/>
  <c r="G1277" i="1" s="1"/>
  <c r="H1276" i="1"/>
  <c r="D1276" i="1"/>
  <c r="C1276" i="1"/>
  <c r="G1276" i="1" s="1"/>
  <c r="D1275" i="1"/>
  <c r="C1275" i="1"/>
  <c r="G1275" i="1" s="1"/>
  <c r="D1274" i="1"/>
  <c r="C1274" i="1"/>
  <c r="G1274" i="1" s="1"/>
  <c r="H1273" i="1"/>
  <c r="D1273" i="1"/>
  <c r="C1273" i="1"/>
  <c r="G1273" i="1" s="1"/>
  <c r="H1272" i="1"/>
  <c r="D1272" i="1"/>
  <c r="C1272" i="1"/>
  <c r="G1272" i="1" s="1"/>
  <c r="D1271" i="1"/>
  <c r="C1271" i="1"/>
  <c r="G1271" i="1" s="1"/>
  <c r="D1270" i="1"/>
  <c r="C1270" i="1"/>
  <c r="G1270" i="1" s="1"/>
  <c r="H1269" i="1"/>
  <c r="D1269" i="1"/>
  <c r="C1269" i="1"/>
  <c r="G1269" i="1" s="1"/>
  <c r="H1268" i="1"/>
  <c r="D1268" i="1"/>
  <c r="C1268" i="1"/>
  <c r="G1268" i="1" s="1"/>
  <c r="D1267" i="1"/>
  <c r="C1267" i="1"/>
  <c r="G1267" i="1" s="1"/>
  <c r="D1266" i="1"/>
  <c r="C1266" i="1"/>
  <c r="H1265" i="1"/>
  <c r="D1265" i="1"/>
  <c r="C1265" i="1"/>
  <c r="G1265" i="1" s="1"/>
  <c r="H1264" i="1"/>
  <c r="D1264" i="1"/>
  <c r="C1264" i="1"/>
  <c r="G1264" i="1" s="1"/>
  <c r="D1263" i="1"/>
  <c r="C1263" i="1"/>
  <c r="G1263" i="1" s="1"/>
  <c r="D1262" i="1"/>
  <c r="C1262" i="1"/>
  <c r="G1262" i="1" s="1"/>
  <c r="H1261" i="1"/>
  <c r="D1261" i="1"/>
  <c r="C1261" i="1"/>
  <c r="G1261" i="1" s="1"/>
  <c r="H1260" i="1"/>
  <c r="D1260" i="1"/>
  <c r="C1260" i="1"/>
  <c r="G1260" i="1" s="1"/>
  <c r="D1259" i="1"/>
  <c r="C1259" i="1"/>
  <c r="G1259" i="1" s="1"/>
  <c r="D1258" i="1"/>
  <c r="C1258" i="1"/>
  <c r="G1258" i="1" s="1"/>
  <c r="H1257" i="1"/>
  <c r="D1257" i="1"/>
  <c r="C1257" i="1"/>
  <c r="G1257" i="1" s="1"/>
  <c r="H1256" i="1"/>
  <c r="D1256" i="1"/>
  <c r="C1256" i="1"/>
  <c r="G1256" i="1" s="1"/>
  <c r="D1255" i="1"/>
  <c r="C1255" i="1"/>
  <c r="G1255" i="1" s="1"/>
  <c r="D1254" i="1"/>
  <c r="C1254" i="1"/>
  <c r="G1254" i="1" s="1"/>
  <c r="H1253" i="1"/>
  <c r="D1253" i="1"/>
  <c r="C1253" i="1"/>
  <c r="G1253" i="1" s="1"/>
  <c r="H1252" i="1"/>
  <c r="D1252" i="1"/>
  <c r="C1252" i="1"/>
  <c r="G1252" i="1" s="1"/>
  <c r="D1251" i="1"/>
  <c r="C1251" i="1"/>
  <c r="G1251" i="1" s="1"/>
  <c r="D1250" i="1"/>
  <c r="C1250" i="1"/>
  <c r="G1250" i="1" s="1"/>
  <c r="H1249" i="1"/>
  <c r="D1249" i="1"/>
  <c r="C1249" i="1"/>
  <c r="G1249" i="1" s="1"/>
  <c r="H1248" i="1"/>
  <c r="D1248" i="1"/>
  <c r="C1248" i="1"/>
  <c r="G1248" i="1" s="1"/>
  <c r="D1247" i="1"/>
  <c r="C1247" i="1"/>
  <c r="G1247" i="1" s="1"/>
  <c r="D1246" i="1"/>
  <c r="C1246" i="1"/>
  <c r="G1246" i="1" s="1"/>
  <c r="H1245" i="1"/>
  <c r="D1245" i="1"/>
  <c r="C1245" i="1"/>
  <c r="G1245" i="1" s="1"/>
  <c r="H1244" i="1"/>
  <c r="D1244" i="1"/>
  <c r="C1244" i="1"/>
  <c r="G1244" i="1" s="1"/>
  <c r="D1243" i="1"/>
  <c r="C1243" i="1"/>
  <c r="G1243" i="1" s="1"/>
  <c r="D1242" i="1"/>
  <c r="C1242" i="1"/>
  <c r="G1242" i="1" s="1"/>
  <c r="D1241" i="1"/>
  <c r="H1241" i="1" s="1"/>
  <c r="C1241" i="1"/>
  <c r="H1240" i="1"/>
  <c r="D1240" i="1"/>
  <c r="C1240" i="1"/>
  <c r="G1240" i="1" s="1"/>
  <c r="D1239" i="1"/>
  <c r="C1239" i="1"/>
  <c r="G1239" i="1" s="1"/>
  <c r="D1238" i="1"/>
  <c r="C1238" i="1"/>
  <c r="G1238" i="1" s="1"/>
  <c r="H1237" i="1"/>
  <c r="D1237" i="1"/>
  <c r="C1237" i="1"/>
  <c r="G1237" i="1" s="1"/>
  <c r="H1236" i="1"/>
  <c r="D1236" i="1"/>
  <c r="C1236" i="1"/>
  <c r="G1236" i="1" s="1"/>
  <c r="D1235" i="1"/>
  <c r="C1235" i="1"/>
  <c r="G1235" i="1" s="1"/>
  <c r="D1234" i="1"/>
  <c r="C1234" i="1"/>
  <c r="G1234" i="1" s="1"/>
  <c r="D1233" i="1"/>
  <c r="H1233" i="1" s="1"/>
  <c r="C1233" i="1"/>
  <c r="H1232" i="1"/>
  <c r="D1232" i="1"/>
  <c r="C1232" i="1"/>
  <c r="G1232" i="1" s="1"/>
  <c r="D1231" i="1"/>
  <c r="C1231" i="1"/>
  <c r="G1231" i="1" s="1"/>
  <c r="D1230" i="1"/>
  <c r="C1230" i="1"/>
  <c r="D1229" i="1"/>
  <c r="H1229" i="1" s="1"/>
  <c r="C1229" i="1"/>
  <c r="D1228" i="1"/>
  <c r="H1228" i="1" s="1"/>
  <c r="C1228" i="1"/>
  <c r="C1227" i="1"/>
  <c r="D1226" i="1"/>
  <c r="C1226" i="1"/>
  <c r="G1226" i="1" s="1"/>
  <c r="H1225" i="1"/>
  <c r="D1225" i="1"/>
  <c r="C1225" i="1"/>
  <c r="G1225" i="1" s="1"/>
  <c r="H1224" i="1"/>
  <c r="D1224" i="1"/>
  <c r="C1224" i="1"/>
  <c r="G1224" i="1" s="1"/>
  <c r="D1223" i="1"/>
  <c r="C1223" i="1"/>
  <c r="H1221" i="1"/>
  <c r="D1221" i="1"/>
  <c r="C1221" i="1"/>
  <c r="G1221" i="1" s="1"/>
  <c r="H1220" i="1"/>
  <c r="D1220" i="1"/>
  <c r="C1220" i="1"/>
  <c r="G1220" i="1" s="1"/>
  <c r="D1219" i="1"/>
  <c r="C1219" i="1"/>
  <c r="G1219" i="1" s="1"/>
  <c r="D1218" i="1"/>
  <c r="C1218" i="1"/>
  <c r="G1218" i="1" s="1"/>
  <c r="H1217" i="1"/>
  <c r="D1217" i="1"/>
  <c r="C1217" i="1"/>
  <c r="D1216" i="1"/>
  <c r="H1216" i="1" s="1"/>
  <c r="C1216" i="1"/>
  <c r="D1215" i="1"/>
  <c r="C1215" i="1"/>
  <c r="G1215" i="1" s="1"/>
  <c r="D1213" i="1"/>
  <c r="H1213" i="1" s="1"/>
  <c r="C1213" i="1"/>
  <c r="D1212" i="1"/>
  <c r="H1212" i="1" s="1"/>
  <c r="C1212" i="1"/>
  <c r="G1212" i="1" s="1"/>
  <c r="D1211" i="1"/>
  <c r="C1211" i="1"/>
  <c r="D1210" i="1"/>
  <c r="C1210" i="1"/>
  <c r="G1210" i="1" s="1"/>
  <c r="H1209" i="1"/>
  <c r="D1209" i="1"/>
  <c r="C1209" i="1"/>
  <c r="G1209" i="1" s="1"/>
  <c r="H1208" i="1"/>
  <c r="D1208" i="1"/>
  <c r="C1208" i="1"/>
  <c r="G1208" i="1" s="1"/>
  <c r="D1207" i="1"/>
  <c r="C1207" i="1"/>
  <c r="G1207" i="1" s="1"/>
  <c r="D1206" i="1"/>
  <c r="C1206" i="1"/>
  <c r="G1206" i="1" s="1"/>
  <c r="H1205" i="1"/>
  <c r="D1205" i="1"/>
  <c r="C1205" i="1"/>
  <c r="G1205" i="1" s="1"/>
  <c r="H1204" i="1"/>
  <c r="D1204" i="1"/>
  <c r="C1204" i="1"/>
  <c r="G1204" i="1" s="1"/>
  <c r="D1203" i="1"/>
  <c r="C1203" i="1"/>
  <c r="G1203" i="1" s="1"/>
  <c r="D1202" i="1"/>
  <c r="C1202" i="1"/>
  <c r="G1202" i="1" s="1"/>
  <c r="H1201" i="1"/>
  <c r="D1201" i="1"/>
  <c r="C1201" i="1"/>
  <c r="G1201" i="1" s="1"/>
  <c r="H1200" i="1"/>
  <c r="D1200" i="1"/>
  <c r="C1200" i="1"/>
  <c r="G1200" i="1" s="1"/>
  <c r="D1199" i="1"/>
  <c r="C1199" i="1"/>
  <c r="G1199" i="1" s="1"/>
  <c r="D1198" i="1"/>
  <c r="C1198" i="1"/>
  <c r="G1198" i="1" s="1"/>
  <c r="H1197" i="1"/>
  <c r="D1197" i="1"/>
  <c r="C1197" i="1"/>
  <c r="G1197" i="1" s="1"/>
  <c r="H1196" i="1"/>
  <c r="D1196" i="1"/>
  <c r="C1196" i="1"/>
  <c r="G1196" i="1" s="1"/>
  <c r="D1195" i="1"/>
  <c r="C1195" i="1"/>
  <c r="G1195" i="1" s="1"/>
  <c r="D1194" i="1"/>
  <c r="C1194" i="1"/>
  <c r="G1194" i="1" s="1"/>
  <c r="H1193" i="1"/>
  <c r="D1193" i="1"/>
  <c r="C1193" i="1"/>
  <c r="G1193" i="1" s="1"/>
  <c r="H1192" i="1"/>
  <c r="D1192" i="1"/>
  <c r="C1192" i="1"/>
  <c r="G1192" i="1" s="1"/>
  <c r="D1191" i="1"/>
  <c r="C1191" i="1"/>
  <c r="G1191" i="1" s="1"/>
  <c r="D1190" i="1"/>
  <c r="C1190" i="1"/>
  <c r="G1190" i="1" s="1"/>
  <c r="H1189" i="1"/>
  <c r="D1189" i="1"/>
  <c r="C1189" i="1"/>
  <c r="G1189" i="1" s="1"/>
  <c r="H1188" i="1"/>
  <c r="D1188" i="1"/>
  <c r="C1188" i="1"/>
  <c r="G1188" i="1" s="1"/>
  <c r="D1187" i="1"/>
  <c r="C1187" i="1"/>
  <c r="G1187" i="1" s="1"/>
  <c r="D1186" i="1"/>
  <c r="C1186" i="1"/>
  <c r="G1186" i="1" s="1"/>
  <c r="H1185" i="1"/>
  <c r="D1185" i="1"/>
  <c r="C1185" i="1"/>
  <c r="G1185" i="1" s="1"/>
  <c r="H1184" i="1"/>
  <c r="D1184" i="1"/>
  <c r="C1184" i="1"/>
  <c r="G1184" i="1" s="1"/>
  <c r="D1183" i="1"/>
  <c r="C1183" i="1"/>
  <c r="G1183" i="1" s="1"/>
  <c r="D1182" i="1"/>
  <c r="C1182" i="1"/>
  <c r="G1182" i="1" s="1"/>
  <c r="H1181" i="1"/>
  <c r="D1181" i="1"/>
  <c r="C1181" i="1"/>
  <c r="G1181" i="1" s="1"/>
  <c r="H1180" i="1"/>
  <c r="D1180" i="1"/>
  <c r="C1180" i="1"/>
  <c r="G1180" i="1" s="1"/>
  <c r="D1179" i="1"/>
  <c r="C1179" i="1"/>
  <c r="G1179" i="1" s="1"/>
  <c r="D1178" i="1"/>
  <c r="C1178" i="1"/>
  <c r="G1178" i="1" s="1"/>
  <c r="H1177" i="1"/>
  <c r="D1177" i="1"/>
  <c r="C1177" i="1"/>
  <c r="G1177" i="1" s="1"/>
  <c r="H1176" i="1"/>
  <c r="D1176" i="1"/>
  <c r="C1176" i="1"/>
  <c r="G1176" i="1" s="1"/>
  <c r="D1175" i="1"/>
  <c r="C1175" i="1"/>
  <c r="G1175" i="1" s="1"/>
  <c r="D1174" i="1"/>
  <c r="C1174" i="1"/>
  <c r="G1174" i="1" s="1"/>
  <c r="H1173" i="1"/>
  <c r="D1173" i="1"/>
  <c r="C1173" i="1"/>
  <c r="G1173" i="1" s="1"/>
  <c r="H1172" i="1"/>
  <c r="D1172" i="1"/>
  <c r="C1172" i="1"/>
  <c r="G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D1160" i="1"/>
  <c r="G1160" i="1" s="1"/>
  <c r="C1160" i="1"/>
  <c r="H1160" i="1" s="1"/>
  <c r="G1159" i="1"/>
  <c r="D1159" i="1"/>
  <c r="C1159" i="1"/>
  <c r="H1159" i="1" s="1"/>
  <c r="G1158" i="1"/>
  <c r="D1158" i="1"/>
  <c r="C1158" i="1"/>
  <c r="H1158" i="1" s="1"/>
  <c r="D1157" i="1"/>
  <c r="G1157" i="1" s="1"/>
  <c r="C1157" i="1"/>
  <c r="D1156" i="1"/>
  <c r="G1156" i="1" s="1"/>
  <c r="C1156" i="1"/>
  <c r="H1156" i="1" s="1"/>
  <c r="D1155" i="1"/>
  <c r="G1155" i="1" s="1"/>
  <c r="C1155" i="1"/>
  <c r="H1155" i="1" s="1"/>
  <c r="D1154" i="1"/>
  <c r="G1154" i="1" s="1"/>
  <c r="C1154" i="1"/>
  <c r="H1154" i="1" s="1"/>
  <c r="H1151" i="1"/>
  <c r="D1151" i="1"/>
  <c r="C1151" i="1"/>
  <c r="H1150" i="1"/>
  <c r="D1150" i="1"/>
  <c r="C1150" i="1"/>
  <c r="G1150" i="1" s="1"/>
  <c r="H1149" i="1"/>
  <c r="D1149" i="1"/>
  <c r="C1149" i="1"/>
  <c r="G1149" i="1" s="1"/>
  <c r="H1148" i="1"/>
  <c r="D1148" i="1"/>
  <c r="C1148" i="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D1101" i="1"/>
  <c r="H1101" i="1" s="1"/>
  <c r="C1101" i="1"/>
  <c r="H1100" i="1"/>
  <c r="G1100" i="1"/>
  <c r="D1100" i="1"/>
  <c r="C1100" i="1"/>
  <c r="H1099" i="1"/>
  <c r="G1099" i="1"/>
  <c r="D1099" i="1"/>
  <c r="C1099" i="1"/>
  <c r="H1098" i="1"/>
  <c r="G1098" i="1"/>
  <c r="D1098" i="1"/>
  <c r="C1098" i="1"/>
  <c r="D1097" i="1"/>
  <c r="H1097" i="1" s="1"/>
  <c r="C1097" i="1"/>
  <c r="D1096" i="1"/>
  <c r="H1096" i="1" s="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H1047" i="1"/>
  <c r="D1047" i="1"/>
  <c r="G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D1032" i="1"/>
  <c r="G1032" i="1" s="1"/>
  <c r="C1032" i="1"/>
  <c r="H1031" i="1"/>
  <c r="G1031" i="1"/>
  <c r="D1031" i="1"/>
  <c r="C1031" i="1"/>
  <c r="D1030" i="1"/>
  <c r="G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G1015" i="1"/>
  <c r="D1015" i="1"/>
  <c r="C1015" i="1"/>
  <c r="H1014" i="1"/>
  <c r="D1014" i="1"/>
  <c r="G1014" i="1" s="1"/>
  <c r="C1014" i="1"/>
  <c r="D1013" i="1"/>
  <c r="G1013" i="1" s="1"/>
  <c r="C1013" i="1"/>
  <c r="H1012" i="1"/>
  <c r="D1012" i="1"/>
  <c r="G1012" i="1" s="1"/>
  <c r="C1012" i="1"/>
  <c r="H1011" i="1"/>
  <c r="G1011" i="1"/>
  <c r="D1011" i="1"/>
  <c r="C1011" i="1"/>
  <c r="H1010" i="1"/>
  <c r="G1010" i="1"/>
  <c r="D1010" i="1"/>
  <c r="C1010" i="1"/>
  <c r="H1009" i="1"/>
  <c r="G1009" i="1"/>
  <c r="D1009" i="1"/>
  <c r="C1009" i="1"/>
  <c r="H1008" i="1"/>
  <c r="D1008" i="1"/>
  <c r="G1008" i="1" s="1"/>
  <c r="C1008" i="1"/>
  <c r="D1007" i="1"/>
  <c r="G1007" i="1" s="1"/>
  <c r="C1007" i="1"/>
  <c r="H1006" i="1"/>
  <c r="D1006" i="1"/>
  <c r="G1006" i="1" s="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D998" i="1"/>
  <c r="G998" i="1" s="1"/>
  <c r="C998" i="1"/>
  <c r="D997" i="1"/>
  <c r="G997" i="1" s="1"/>
  <c r="C997" i="1"/>
  <c r="H996" i="1"/>
  <c r="D996" i="1"/>
  <c r="G996" i="1" s="1"/>
  <c r="C996" i="1"/>
  <c r="H995" i="1"/>
  <c r="G995" i="1"/>
  <c r="D995" i="1"/>
  <c r="C995" i="1"/>
  <c r="H994" i="1"/>
  <c r="G994" i="1"/>
  <c r="D994" i="1"/>
  <c r="C994" i="1"/>
  <c r="H993" i="1"/>
  <c r="D993" i="1"/>
  <c r="G993" i="1" s="1"/>
  <c r="C993" i="1"/>
  <c r="H992" i="1"/>
  <c r="G992" i="1"/>
  <c r="D992" i="1"/>
  <c r="C992" i="1"/>
  <c r="D991" i="1"/>
  <c r="G991" i="1" s="1"/>
  <c r="C991" i="1"/>
  <c r="C990" i="1"/>
  <c r="H989" i="1"/>
  <c r="G989" i="1"/>
  <c r="D989" i="1"/>
  <c r="C989" i="1"/>
  <c r="H988" i="1"/>
  <c r="G988" i="1"/>
  <c r="D988" i="1"/>
  <c r="C988" i="1"/>
  <c r="H987" i="1"/>
  <c r="D987" i="1"/>
  <c r="G987" i="1" s="1"/>
  <c r="C987" i="1"/>
  <c r="H986"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G812" i="1" s="1"/>
  <c r="C812" i="1"/>
  <c r="H811" i="1"/>
  <c r="G811" i="1"/>
  <c r="D811" i="1"/>
  <c r="C811" i="1"/>
  <c r="H810" i="1"/>
  <c r="D810" i="1"/>
  <c r="G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D711" i="1"/>
  <c r="G711" i="1" s="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H645" i="1"/>
  <c r="D645" i="1"/>
  <c r="G645" i="1" s="1"/>
  <c r="C645" i="1"/>
  <c r="G644" i="1"/>
  <c r="D644" i="1"/>
  <c r="H644" i="1" s="1"/>
  <c r="C644" i="1"/>
  <c r="G643" i="1"/>
  <c r="D643" i="1"/>
  <c r="H643" i="1" s="1"/>
  <c r="C643" i="1"/>
  <c r="D642" i="1"/>
  <c r="G642" i="1" s="1"/>
  <c r="C642" i="1"/>
  <c r="H641" i="1"/>
  <c r="D641" i="1"/>
  <c r="G641" i="1" s="1"/>
  <c r="C641" i="1"/>
  <c r="C637"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D412" i="1"/>
  <c r="H412" i="1" s="1"/>
  <c r="C412" i="1"/>
  <c r="D411" i="1"/>
  <c r="H411" i="1" s="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H290" i="1"/>
  <c r="G290" i="1"/>
  <c r="D290" i="1"/>
  <c r="C290" i="1"/>
  <c r="H289"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9" i="1"/>
  <c r="D259" i="1"/>
  <c r="G259" i="1" s="1"/>
  <c r="C259" i="1"/>
  <c r="H258" i="1"/>
  <c r="G258" i="1"/>
  <c r="D258" i="1"/>
  <c r="C258" i="1"/>
  <c r="H257" i="1"/>
  <c r="G257" i="1"/>
  <c r="D257" i="1"/>
  <c r="C257" i="1"/>
  <c r="H256" i="1"/>
  <c r="D256" i="1"/>
  <c r="G256" i="1" s="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G189" i="1" s="1"/>
  <c r="C189" i="1"/>
  <c r="H188" i="1"/>
  <c r="D188" i="1"/>
  <c r="G188" i="1" s="1"/>
  <c r="C188" i="1"/>
  <c r="H187" i="1"/>
  <c r="G187" i="1"/>
  <c r="D187" i="1"/>
  <c r="C187" i="1"/>
  <c r="H186" i="1"/>
  <c r="G186" i="1"/>
  <c r="D186" i="1"/>
  <c r="C186" i="1"/>
  <c r="H185" i="1"/>
  <c r="G185" i="1"/>
  <c r="D185" i="1"/>
  <c r="C185" i="1"/>
  <c r="C184" i="1"/>
  <c r="H183" i="1"/>
  <c r="G183" i="1"/>
  <c r="D183" i="1"/>
  <c r="C183" i="1"/>
  <c r="H182" i="1"/>
  <c r="G182" i="1"/>
  <c r="D182" i="1"/>
  <c r="C182" i="1"/>
  <c r="H181" i="1"/>
  <c r="D181" i="1"/>
  <c r="G181" i="1" s="1"/>
  <c r="C181" i="1"/>
  <c r="G180" i="1"/>
  <c r="D180" i="1"/>
  <c r="H180" i="1" s="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C173" i="1"/>
  <c r="D172" i="1"/>
  <c r="H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G161" i="1"/>
  <c r="D161" i="1"/>
  <c r="C161" i="1"/>
  <c r="D160" i="1"/>
  <c r="G160" i="1" s="1"/>
  <c r="C160" i="1"/>
  <c r="H158" i="1"/>
  <c r="G158" i="1"/>
  <c r="D158" i="1"/>
  <c r="C158" i="1"/>
  <c r="H157" i="1"/>
  <c r="D157" i="1"/>
  <c r="G157" i="1" s="1"/>
  <c r="C157" i="1"/>
  <c r="H156" i="1"/>
  <c r="G156" i="1"/>
  <c r="D156" i="1"/>
  <c r="C156" i="1"/>
  <c r="H155" i="1"/>
  <c r="D155" i="1"/>
  <c r="G155" i="1" s="1"/>
  <c r="C155" i="1"/>
  <c r="H154" i="1"/>
  <c r="G154" i="1"/>
  <c r="D154" i="1"/>
  <c r="C154" i="1"/>
  <c r="D153" i="1"/>
  <c r="H153" i="1" s="1"/>
  <c r="C153" i="1"/>
  <c r="H152" i="1"/>
  <c r="D152" i="1"/>
  <c r="G152" i="1" s="1"/>
  <c r="C152" i="1"/>
  <c r="H151" i="1"/>
  <c r="G151" i="1"/>
  <c r="D151" i="1"/>
  <c r="C151" i="1"/>
  <c r="H150" i="1"/>
  <c r="D150" i="1"/>
  <c r="G150" i="1" s="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D129" i="1"/>
  <c r="G129" i="1" s="1"/>
  <c r="C129" i="1"/>
  <c r="H128" i="1"/>
  <c r="G128" i="1"/>
  <c r="D128" i="1"/>
  <c r="C128" i="1"/>
  <c r="H127" i="1"/>
  <c r="G127" i="1"/>
  <c r="D127" i="1"/>
  <c r="C127" i="1"/>
  <c r="D126" i="1"/>
  <c r="H126" i="1" s="1"/>
  <c r="C126" i="1"/>
  <c r="H125" i="1"/>
  <c r="G125" i="1"/>
  <c r="D125" i="1"/>
  <c r="C125" i="1"/>
  <c r="D124" i="1"/>
  <c r="H124" i="1" s="1"/>
  <c r="C124" i="1"/>
  <c r="H123" i="1"/>
  <c r="G123" i="1"/>
  <c r="D123" i="1"/>
  <c r="C123" i="1"/>
  <c r="H122" i="1"/>
  <c r="D122" i="1"/>
  <c r="G122" i="1" s="1"/>
  <c r="C122"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D74" i="1"/>
  <c r="G74" i="1" s="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6" i="1" s="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01" i="9" l="1"/>
  <c r="B301" i="9" s="1"/>
  <c r="E303" i="9"/>
  <c r="B303" i="9" s="1"/>
  <c r="G1578" i="1"/>
  <c r="G1576" i="1"/>
  <c r="E286" i="9"/>
  <c r="B286" i="9" s="1"/>
  <c r="E27" i="9"/>
  <c r="B27" i="9" s="1"/>
  <c r="E33" i="9"/>
  <c r="B33" i="9" s="1"/>
  <c r="E287" i="9"/>
  <c r="B287" i="9" s="1"/>
  <c r="E296" i="9"/>
  <c r="B296" i="9" s="1"/>
  <c r="G1213" i="1"/>
  <c r="G1211" i="1"/>
  <c r="D1409" i="1"/>
  <c r="H1409" i="1" s="1"/>
  <c r="F115" i="6"/>
  <c r="I27" i="3"/>
  <c r="E141" i="6"/>
  <c r="G1266" i="1"/>
  <c r="G1241" i="1"/>
  <c r="B275" i="9"/>
  <c r="G649" i="1"/>
  <c r="G647" i="1"/>
  <c r="H642" i="1"/>
  <c r="G1228" i="1"/>
  <c r="E283" i="9"/>
  <c r="B283" i="9" s="1"/>
  <c r="D1227" i="1"/>
  <c r="G1227" i="1" s="1"/>
  <c r="G1230" i="1"/>
  <c r="J1456" i="1"/>
  <c r="G1456" i="1"/>
  <c r="H632" i="1"/>
  <c r="G631" i="1"/>
  <c r="G405" i="1"/>
  <c r="G411" i="1"/>
  <c r="G412" i="1"/>
  <c r="H288" i="1"/>
  <c r="F215" i="9"/>
  <c r="B215" i="9" s="1"/>
  <c r="E294" i="9"/>
  <c r="B294" i="9" s="1"/>
  <c r="E293" i="9"/>
  <c r="B293" i="9" s="1"/>
  <c r="E298" i="9"/>
  <c r="B298" i="9" s="1"/>
  <c r="E32" i="9"/>
  <c r="B32" i="9" s="1"/>
  <c r="E300" i="9"/>
  <c r="B300" i="9" s="1"/>
  <c r="G1510" i="1"/>
  <c r="H1507" i="1"/>
  <c r="G1504" i="1"/>
  <c r="H1503" i="1"/>
  <c r="G1502" i="1"/>
  <c r="D24" i="8"/>
  <c r="C1499" i="1" s="1"/>
  <c r="G1492" i="1"/>
  <c r="H1491" i="1"/>
  <c r="G1486" i="1"/>
  <c r="G1484" i="1"/>
  <c r="H1483" i="1"/>
  <c r="G1233" i="1"/>
  <c r="G1229" i="1"/>
  <c r="E237" i="5"/>
  <c r="F250" i="5"/>
  <c r="G1223" i="1"/>
  <c r="E282" i="9"/>
  <c r="B282" i="9" s="1"/>
  <c r="G1217" i="1"/>
  <c r="G1216" i="1"/>
  <c r="F180" i="5"/>
  <c r="H1157" i="1"/>
  <c r="G1148" i="1"/>
  <c r="G1151" i="1"/>
  <c r="E292" i="9"/>
  <c r="B292" i="9" s="1"/>
  <c r="F164" i="5"/>
  <c r="G1138" i="1"/>
  <c r="E288" i="9"/>
  <c r="B288" i="9" s="1"/>
  <c r="G1096" i="1"/>
  <c r="G1097" i="1"/>
  <c r="G1101" i="1"/>
  <c r="G1056" i="1"/>
  <c r="G1064" i="1"/>
  <c r="H1030" i="1"/>
  <c r="H1013" i="1"/>
  <c r="F35" i="5"/>
  <c r="H1007" i="1"/>
  <c r="H997" i="1"/>
  <c r="H991" i="1"/>
  <c r="E12" i="5"/>
  <c r="D990" i="1" s="1"/>
  <c r="E644" i="4"/>
  <c r="D638" i="1" s="1"/>
  <c r="E643" i="4"/>
  <c r="D637" i="1" s="1"/>
  <c r="E273" i="9"/>
  <c r="B273" i="9" s="1"/>
  <c r="E298" i="4"/>
  <c r="D293" i="1" s="1"/>
  <c r="H129" i="1"/>
  <c r="H130" i="1"/>
  <c r="F133" i="4"/>
  <c r="F134" i="4"/>
  <c r="G124" i="1"/>
  <c r="G126" i="1"/>
  <c r="E124" i="4"/>
  <c r="D120" i="1" s="1"/>
  <c r="H121" i="1"/>
  <c r="E6" i="4"/>
  <c r="D2" i="1" s="1"/>
  <c r="F125" i="4"/>
  <c r="G703" i="1"/>
  <c r="F106" i="4"/>
  <c r="D102" i="1"/>
  <c r="E38" i="9"/>
  <c r="B38" i="9" s="1"/>
  <c r="G46" i="1"/>
  <c r="E30" i="9"/>
  <c r="B30" i="9" s="1"/>
  <c r="F50" i="4"/>
  <c r="H364" i="1"/>
  <c r="E363" i="4"/>
  <c r="D358" i="1" s="1"/>
  <c r="F369" i="4"/>
  <c r="F263" i="4"/>
  <c r="F264" i="4"/>
  <c r="F252" i="4"/>
  <c r="H812" i="1"/>
  <c r="H206" i="1"/>
  <c r="E196" i="4"/>
  <c r="D192" i="1" s="1"/>
  <c r="H184" i="1"/>
  <c r="G184" i="1"/>
  <c r="B223" i="9"/>
  <c r="F188" i="4"/>
  <c r="D173" i="1"/>
  <c r="G173" i="1" s="1"/>
  <c r="B219" i="9"/>
  <c r="G172" i="1"/>
  <c r="H165" i="1"/>
  <c r="F169" i="4"/>
  <c r="H160" i="1"/>
  <c r="E41" i="9"/>
  <c r="B41" i="9" s="1"/>
  <c r="E152" i="4"/>
  <c r="D148" i="1" s="1"/>
  <c r="B218" i="9"/>
  <c r="G153" i="1"/>
  <c r="H149" i="1"/>
  <c r="F153" i="4"/>
  <c r="F652" i="4"/>
  <c r="G1311" i="1"/>
  <c r="H1311" i="1"/>
  <c r="G1327" i="1"/>
  <c r="H1327" i="1"/>
  <c r="G1343" i="1"/>
  <c r="H1343" i="1"/>
  <c r="G1359" i="1"/>
  <c r="H1359" i="1"/>
  <c r="G1375" i="1"/>
  <c r="H1375" i="1"/>
  <c r="G1391" i="1"/>
  <c r="H1391" i="1"/>
  <c r="G1394" i="1"/>
  <c r="H1394" i="1"/>
  <c r="G1399" i="1"/>
  <c r="H1399" i="1"/>
  <c r="G1402" i="1"/>
  <c r="H1402" i="1"/>
  <c r="G1407" i="1"/>
  <c r="H1407" i="1"/>
  <c r="G1438" i="1"/>
  <c r="H1438" i="1"/>
  <c r="H1450" i="1"/>
  <c r="G1450" i="1"/>
  <c r="I1450" i="1" s="1"/>
  <c r="G1455" i="1"/>
  <c r="H1455" i="1"/>
  <c r="J1455" i="1"/>
  <c r="H1175" i="1"/>
  <c r="H1179" i="1"/>
  <c r="H1183" i="1"/>
  <c r="H1187"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302" i="1"/>
  <c r="G1307" i="1"/>
  <c r="H1307" i="1"/>
  <c r="H1308" i="1"/>
  <c r="H1318" i="1"/>
  <c r="G1323" i="1"/>
  <c r="H1323" i="1"/>
  <c r="H1324" i="1"/>
  <c r="H1334" i="1"/>
  <c r="G1339" i="1"/>
  <c r="H1339" i="1"/>
  <c r="H1340" i="1"/>
  <c r="H1350" i="1"/>
  <c r="G1355" i="1"/>
  <c r="H1355" i="1"/>
  <c r="H1356" i="1"/>
  <c r="H1366" i="1"/>
  <c r="G1371" i="1"/>
  <c r="H1371" i="1"/>
  <c r="H1372" i="1"/>
  <c r="H1382" i="1"/>
  <c r="G1387" i="1"/>
  <c r="H1387" i="1"/>
  <c r="H1388" i="1"/>
  <c r="G1411" i="1"/>
  <c r="H1411" i="1"/>
  <c r="G1414" i="1"/>
  <c r="H1414" i="1"/>
  <c r="G1419" i="1"/>
  <c r="H1419" i="1"/>
  <c r="G1422" i="1"/>
  <c r="H1422" i="1"/>
  <c r="G1427" i="1"/>
  <c r="H1427" i="1"/>
  <c r="G1430" i="1"/>
  <c r="H1430" i="1"/>
  <c r="J145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G1303" i="1"/>
  <c r="H1303" i="1"/>
  <c r="H1304" i="1"/>
  <c r="H1314" i="1"/>
  <c r="G1319" i="1"/>
  <c r="H1319" i="1"/>
  <c r="H1320" i="1"/>
  <c r="H1330" i="1"/>
  <c r="G1335" i="1"/>
  <c r="H1335" i="1"/>
  <c r="H1336" i="1"/>
  <c r="H1346" i="1"/>
  <c r="G1351" i="1"/>
  <c r="H1351" i="1"/>
  <c r="H1352" i="1"/>
  <c r="H1362" i="1"/>
  <c r="G1367" i="1"/>
  <c r="H1367" i="1"/>
  <c r="H1368" i="1"/>
  <c r="H1378" i="1"/>
  <c r="G1383" i="1"/>
  <c r="H1383" i="1"/>
  <c r="H1384" i="1"/>
  <c r="G1395" i="1"/>
  <c r="H1395" i="1"/>
  <c r="G1398" i="1"/>
  <c r="H1398" i="1"/>
  <c r="G1403" i="1"/>
  <c r="H1403" i="1"/>
  <c r="G1406" i="1"/>
  <c r="H1406" i="1"/>
  <c r="J1439" i="1"/>
  <c r="G1439" i="1"/>
  <c r="H1439" i="1"/>
  <c r="G1299" i="1"/>
  <c r="H1299" i="1"/>
  <c r="G1315" i="1"/>
  <c r="H1315" i="1"/>
  <c r="G1331" i="1"/>
  <c r="H1331" i="1"/>
  <c r="G1347" i="1"/>
  <c r="H1347" i="1"/>
  <c r="G1363" i="1"/>
  <c r="H1363" i="1"/>
  <c r="G1379" i="1"/>
  <c r="H1379" i="1"/>
  <c r="G1410" i="1"/>
  <c r="H1410" i="1"/>
  <c r="G1415" i="1"/>
  <c r="H1415" i="1"/>
  <c r="G1418" i="1"/>
  <c r="H1418" i="1"/>
  <c r="G1423" i="1"/>
  <c r="H1423" i="1"/>
  <c r="G1426" i="1"/>
  <c r="H1426" i="1"/>
  <c r="G1431" i="1"/>
  <c r="H1431" i="1"/>
  <c r="G1434" i="1"/>
  <c r="H1434" i="1"/>
  <c r="G1447" i="1"/>
  <c r="H1447" i="1"/>
  <c r="J1447" i="1"/>
  <c r="I1441" i="1"/>
  <c r="J1443" i="1"/>
  <c r="G1443" i="1"/>
  <c r="I1443" i="1" s="1"/>
  <c r="H1446" i="1"/>
  <c r="G1446" i="1"/>
  <c r="I1446" i="1" s="1"/>
  <c r="I1448" i="1"/>
  <c r="G1451" i="1"/>
  <c r="I1451" i="1" s="1"/>
  <c r="H1451" i="1"/>
  <c r="I1456" i="1"/>
  <c r="H1464" i="1"/>
  <c r="J1464" i="1"/>
  <c r="H1442" i="1"/>
  <c r="G1442" i="1"/>
  <c r="I1442" i="1" s="1"/>
  <c r="H1440" i="1"/>
  <c r="I1440" i="1" s="1"/>
  <c r="J1440" i="1"/>
  <c r="H1441" i="1"/>
  <c r="H1444" i="1"/>
  <c r="I1444" i="1" s="1"/>
  <c r="J1444" i="1"/>
  <c r="H1445" i="1"/>
  <c r="G1454" i="1"/>
  <c r="J1458" i="1"/>
  <c r="J1460" i="1"/>
  <c r="G1462" i="1"/>
  <c r="I1462" i="1" s="1"/>
  <c r="I1463" i="1"/>
  <c r="G1466" i="1"/>
  <c r="I1466" i="1" s="1"/>
  <c r="I1467" i="1"/>
  <c r="J1468" i="1"/>
  <c r="I1471" i="1"/>
  <c r="J1472" i="1"/>
  <c r="G1474" i="1"/>
  <c r="I1474" i="1" s="1"/>
  <c r="F17" i="4"/>
  <c r="D7" i="4"/>
  <c r="G1449" i="1"/>
  <c r="I1449" i="1" s="1"/>
  <c r="J1449" i="1"/>
  <c r="G1453" i="1"/>
  <c r="G1457" i="1"/>
  <c r="I1457" i="1" s="1"/>
  <c r="G1459" i="1"/>
  <c r="I1459" i="1" s="1"/>
  <c r="G1461" i="1"/>
  <c r="G1477" i="1"/>
  <c r="I1477" i="1" s="1"/>
  <c r="I1478" i="1"/>
  <c r="H1481" i="1"/>
  <c r="G1481" i="1"/>
  <c r="H1485" i="1"/>
  <c r="G1485" i="1"/>
  <c r="H1489" i="1"/>
  <c r="G1489" i="1"/>
  <c r="H1493" i="1"/>
  <c r="G1493" i="1"/>
  <c r="H1497" i="1"/>
  <c r="G1497" i="1"/>
  <c r="H1501" i="1"/>
  <c r="G1501" i="1"/>
  <c r="H1505" i="1"/>
  <c r="G1505" i="1"/>
  <c r="H1509" i="1"/>
  <c r="G1509" i="1"/>
  <c r="H1513" i="1"/>
  <c r="G1513"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I1458" i="1"/>
  <c r="I1460" i="1"/>
  <c r="G1464" i="1"/>
  <c r="I1465" i="1"/>
  <c r="G1468" i="1"/>
  <c r="I1468" i="1" s="1"/>
  <c r="G1472" i="1"/>
  <c r="I1472" i="1" s="1"/>
  <c r="I1473" i="1"/>
  <c r="F299" i="4"/>
  <c r="D344" i="4"/>
  <c r="F345" i="4"/>
  <c r="D567" i="4"/>
  <c r="F568" i="4"/>
  <c r="H308" i="9"/>
  <c r="E308" i="9" s="1"/>
  <c r="B308" i="9" s="1"/>
  <c r="E176" i="5"/>
  <c r="G310" i="9"/>
  <c r="E310" i="9" s="1"/>
  <c r="B310" i="9" s="1"/>
  <c r="F190" i="5"/>
  <c r="F5" i="6"/>
  <c r="H24" i="3"/>
  <c r="D44" i="4"/>
  <c r="D124" i="4"/>
  <c r="D152" i="4"/>
  <c r="D196" i="4"/>
  <c r="D311" i="4"/>
  <c r="D351" i="4"/>
  <c r="D363" i="4"/>
  <c r="D644" i="4"/>
  <c r="F417" i="4"/>
  <c r="D459" i="4"/>
  <c r="F466" i="4"/>
  <c r="D484" i="4"/>
  <c r="D515" i="4"/>
  <c r="F516" i="4"/>
  <c r="E567" i="4"/>
  <c r="D561" i="1" s="1"/>
  <c r="G290" i="9"/>
  <c r="E290" i="9" s="1"/>
  <c r="B290" i="9" s="1"/>
  <c r="D87" i="5"/>
  <c r="F88" i="5"/>
  <c r="H291" i="9"/>
  <c r="E291" i="9" s="1"/>
  <c r="B291" i="9" s="1"/>
  <c r="E146" i="5"/>
  <c r="D1124" i="1" s="1"/>
  <c r="J1463" i="1"/>
  <c r="J1465" i="1"/>
  <c r="J1467" i="1"/>
  <c r="J1471" i="1"/>
  <c r="J1473" i="1"/>
  <c r="J1476" i="1"/>
  <c r="J1478" i="1"/>
  <c r="D163" i="4"/>
  <c r="D421" i="4"/>
  <c r="F422" i="4"/>
  <c r="E515" i="4"/>
  <c r="D509" i="1" s="1"/>
  <c r="D625" i="4"/>
  <c r="F626" i="4"/>
  <c r="D7" i="5"/>
  <c r="F19" i="5"/>
  <c r="D68" i="5"/>
  <c r="D5" i="7"/>
  <c r="E163" i="4"/>
  <c r="D159" i="1" s="1"/>
  <c r="E350" i="4"/>
  <c r="D396" i="4"/>
  <c r="F397" i="4"/>
  <c r="F418" i="4"/>
  <c r="E420" i="4"/>
  <c r="D593" i="4"/>
  <c r="F612" i="4"/>
  <c r="F13" i="5"/>
  <c r="F69" i="5"/>
  <c r="D134" i="5"/>
  <c r="F238" i="5"/>
  <c r="D237" i="5"/>
  <c r="E87" i="5"/>
  <c r="D1065" i="1" s="1"/>
  <c r="D146" i="5"/>
  <c r="F177" i="5"/>
  <c r="F191" i="5"/>
  <c r="F239" i="5"/>
  <c r="D245" i="5"/>
  <c r="F259" i="5"/>
  <c r="F6" i="6"/>
  <c r="F90" i="6"/>
  <c r="E118" i="9"/>
  <c r="B118" i="9" s="1"/>
  <c r="E122" i="9"/>
  <c r="B122" i="9" s="1"/>
  <c r="E126" i="9"/>
  <c r="B126" i="9" s="1"/>
  <c r="E130" i="9"/>
  <c r="B130" i="9" s="1"/>
  <c r="E134" i="9"/>
  <c r="B134" i="9" s="1"/>
  <c r="B140" i="9"/>
  <c r="E146" i="9"/>
  <c r="B146" i="9" s="1"/>
  <c r="E311" i="9"/>
  <c r="B311" i="9" s="1"/>
  <c r="M213" i="9"/>
  <c r="G281" i="9"/>
  <c r="E281" i="9" s="1"/>
  <c r="B281" i="9" s="1"/>
  <c r="G280" i="9"/>
  <c r="E280" i="9" s="1"/>
  <c r="B280" i="9" s="1"/>
  <c r="G279" i="9"/>
  <c r="E279" i="9" s="1"/>
  <c r="B279" i="9" s="1"/>
  <c r="G192" i="9"/>
  <c r="E192" i="9" s="1"/>
  <c r="B192" i="9" s="1"/>
  <c r="G189" i="9"/>
  <c r="E189" i="9" s="1"/>
  <c r="B189"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7" i="9"/>
  <c r="E187" i="9" s="1"/>
  <c r="B187" i="9" s="1"/>
  <c r="G166" i="9"/>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5" i="9"/>
  <c r="E165" i="9" s="1"/>
  <c r="B165" i="9" s="1"/>
  <c r="G164" i="9"/>
  <c r="E164" i="9" s="1"/>
  <c r="B164" i="9" s="1"/>
  <c r="G163" i="9"/>
  <c r="E163" i="9" s="1"/>
  <c r="B163" i="9" s="1"/>
  <c r="G162" i="9"/>
  <c r="E162" i="9" s="1"/>
  <c r="B162" i="9" s="1"/>
  <c r="G161" i="9"/>
  <c r="E161" i="9" s="1"/>
  <c r="B161" i="9" s="1"/>
  <c r="I10" i="9"/>
  <c r="B136" i="9"/>
  <c r="G143" i="9"/>
  <c r="E143" i="9" s="1"/>
  <c r="B143" i="9" s="1"/>
  <c r="B148" i="9"/>
  <c r="D114" i="6"/>
  <c r="F149" i="5"/>
  <c r="D176" i="5"/>
  <c r="F206" i="5"/>
  <c r="B119" i="9"/>
  <c r="B123" i="9"/>
  <c r="B127" i="9"/>
  <c r="B131" i="9"/>
  <c r="F216" i="9"/>
  <c r="B216" i="9" s="1"/>
  <c r="B231" i="9"/>
  <c r="B247" i="9"/>
  <c r="B263" i="9"/>
  <c r="B227" i="9"/>
  <c r="B243" i="9"/>
  <c r="B259" i="9"/>
  <c r="G1409" i="1" l="1"/>
  <c r="I28" i="3"/>
  <c r="D1435" i="1"/>
  <c r="D42" i="8"/>
  <c r="H19" i="9" s="1"/>
  <c r="E19" i="9" s="1"/>
  <c r="B19" i="9" s="1"/>
  <c r="G1499" i="1"/>
  <c r="H1499" i="1"/>
  <c r="D1214" i="1"/>
  <c r="I23" i="3"/>
  <c r="F12" i="5"/>
  <c r="E7" i="5"/>
  <c r="D985" i="1" s="1"/>
  <c r="G990" i="1"/>
  <c r="H990" i="1"/>
  <c r="F643" i="4"/>
  <c r="H637" i="1"/>
  <c r="G637" i="1"/>
  <c r="I16" i="3"/>
  <c r="E412" i="4"/>
  <c r="H102" i="1"/>
  <c r="G102" i="1"/>
  <c r="H173" i="1"/>
  <c r="F176" i="5"/>
  <c r="D175" i="5"/>
  <c r="H22" i="3"/>
  <c r="C1153" i="1"/>
  <c r="H21" i="3"/>
  <c r="C1046" i="1"/>
  <c r="F484" i="4"/>
  <c r="C478" i="1"/>
  <c r="F644" i="4"/>
  <c r="C638" i="1"/>
  <c r="F196" i="4"/>
  <c r="C192" i="1"/>
  <c r="E639" i="4"/>
  <c r="D407" i="1"/>
  <c r="F114" i="6"/>
  <c r="H27" i="3"/>
  <c r="C1408" i="1"/>
  <c r="F625" i="4"/>
  <c r="C619" i="1"/>
  <c r="F363" i="4"/>
  <c r="C358" i="1"/>
  <c r="F213" i="9"/>
  <c r="B213" i="9" s="1"/>
  <c r="F124" i="4"/>
  <c r="C120" i="1"/>
  <c r="E635" i="4"/>
  <c r="D629" i="1" s="1"/>
  <c r="D414" i="1"/>
  <c r="E408" i="4"/>
  <c r="D403" i="1" s="1"/>
  <c r="D345" i="1"/>
  <c r="F421" i="4"/>
  <c r="D420" i="4"/>
  <c r="C415" i="1"/>
  <c r="F237" i="5"/>
  <c r="H23" i="3"/>
  <c r="C1214" i="1"/>
  <c r="E407" i="4"/>
  <c r="D402" i="1" s="1"/>
  <c r="H21" i="9"/>
  <c r="G21" i="9"/>
  <c r="E21" i="9" s="1"/>
  <c r="F152" i="4"/>
  <c r="D151" i="4"/>
  <c r="C148" i="1"/>
  <c r="E68" i="5"/>
  <c r="F344" i="4"/>
  <c r="C339" i="1"/>
  <c r="E528" i="4"/>
  <c r="I1447" i="1"/>
  <c r="F245" i="5"/>
  <c r="C1222" i="1"/>
  <c r="F146" i="5"/>
  <c r="C1124" i="1"/>
  <c r="F163" i="4"/>
  <c r="C159" i="1"/>
  <c r="F459" i="4"/>
  <c r="C453" i="1"/>
  <c r="D350" i="4"/>
  <c r="F351" i="4"/>
  <c r="C346" i="1"/>
  <c r="I1464" i="1"/>
  <c r="E151" i="4"/>
  <c r="I1439" i="1"/>
  <c r="E166" i="9"/>
  <c r="B166" i="9" s="1"/>
  <c r="F134" i="5"/>
  <c r="C1112" i="1"/>
  <c r="F593" i="4"/>
  <c r="C587" i="1"/>
  <c r="F396" i="4"/>
  <c r="C391" i="1"/>
  <c r="G316" i="9"/>
  <c r="E316" i="9" s="1"/>
  <c r="H29" i="3"/>
  <c r="C1436" i="1"/>
  <c r="F7" i="5"/>
  <c r="D6" i="5"/>
  <c r="H20" i="3"/>
  <c r="C985" i="1"/>
  <c r="F87" i="5"/>
  <c r="C1065" i="1"/>
  <c r="F515" i="4"/>
  <c r="C509" i="1"/>
  <c r="F311" i="4"/>
  <c r="C306" i="1"/>
  <c r="F44" i="4"/>
  <c r="C40" i="1"/>
  <c r="D141" i="6"/>
  <c r="E175" i="5"/>
  <c r="D1152" i="1" s="1"/>
  <c r="I22" i="3"/>
  <c r="D1153" i="1"/>
  <c r="F567" i="4"/>
  <c r="D528" i="4"/>
  <c r="C561" i="1"/>
  <c r="D298" i="4"/>
  <c r="D6" i="4"/>
  <c r="F7" i="4"/>
  <c r="C3" i="1"/>
  <c r="I1455" i="1"/>
  <c r="C1517" i="1" l="1"/>
  <c r="G1517" i="1" s="1"/>
  <c r="G314" i="9"/>
  <c r="E314" i="9" s="1"/>
  <c r="B314" i="9" s="1"/>
  <c r="K1451" i="9"/>
  <c r="G313" i="9"/>
  <c r="E313" i="9" s="1"/>
  <c r="I34" i="3"/>
  <c r="I20" i="3"/>
  <c r="G306" i="1"/>
  <c r="H306" i="1"/>
  <c r="G587" i="1"/>
  <c r="H587" i="1"/>
  <c r="B21" i="9"/>
  <c r="D412" i="4"/>
  <c r="F6" i="4"/>
  <c r="H16" i="3"/>
  <c r="C2" i="1"/>
  <c r="F141" i="6"/>
  <c r="H28" i="3"/>
  <c r="C1435" i="1"/>
  <c r="G318" i="9"/>
  <c r="E318" i="9" s="1"/>
  <c r="G278" i="9"/>
  <c r="C984" i="1"/>
  <c r="B316" i="9"/>
  <c r="E315" i="9"/>
  <c r="I10" i="3" s="1"/>
  <c r="G346" i="1"/>
  <c r="H346" i="1"/>
  <c r="H1517" i="1"/>
  <c r="G358" i="1"/>
  <c r="H358" i="1"/>
  <c r="G638" i="1"/>
  <c r="H638" i="1"/>
  <c r="F298" i="4"/>
  <c r="D407" i="4"/>
  <c r="C293" i="1"/>
  <c r="G40" i="1"/>
  <c r="H40" i="1"/>
  <c r="G509" i="1"/>
  <c r="H509" i="1"/>
  <c r="G391" i="1"/>
  <c r="H391" i="1"/>
  <c r="G1112" i="1"/>
  <c r="H1112" i="1"/>
  <c r="G159" i="1"/>
  <c r="H159" i="1"/>
  <c r="G1222" i="1"/>
  <c r="H1222" i="1"/>
  <c r="G339" i="1"/>
  <c r="H339" i="1"/>
  <c r="D289" i="4"/>
  <c r="H17" i="3"/>
  <c r="F151" i="4"/>
  <c r="C147" i="1"/>
  <c r="G415" i="1"/>
  <c r="H415" i="1"/>
  <c r="G120" i="1"/>
  <c r="H120" i="1"/>
  <c r="D633" i="1"/>
  <c r="F175" i="5"/>
  <c r="C1152" i="1"/>
  <c r="D636" i="4"/>
  <c r="F528" i="4"/>
  <c r="C522" i="1"/>
  <c r="G1065" i="1"/>
  <c r="H1065" i="1"/>
  <c r="G453" i="1"/>
  <c r="H453" i="1"/>
  <c r="H1124" i="1"/>
  <c r="G1124" i="1"/>
  <c r="I21" i="3"/>
  <c r="D1046" i="1"/>
  <c r="H1046" i="1" s="1"/>
  <c r="E6" i="5"/>
  <c r="F6" i="5" s="1"/>
  <c r="H1153" i="1"/>
  <c r="G1153" i="1"/>
  <c r="E636" i="4"/>
  <c r="D630" i="1" s="1"/>
  <c r="D522" i="1"/>
  <c r="G148" i="1"/>
  <c r="H148" i="1"/>
  <c r="G1408" i="1"/>
  <c r="H1408" i="1"/>
  <c r="H9" i="3"/>
  <c r="G3" i="1"/>
  <c r="H3" i="1"/>
  <c r="G561" i="1"/>
  <c r="H561" i="1"/>
  <c r="G985" i="1"/>
  <c r="H985" i="1"/>
  <c r="G1436" i="1"/>
  <c r="H1436" i="1"/>
  <c r="I17" i="3"/>
  <c r="E289" i="4"/>
  <c r="D147" i="1"/>
  <c r="D408" i="4"/>
  <c r="F350" i="4"/>
  <c r="C345" i="1"/>
  <c r="G1214" i="1"/>
  <c r="H1214" i="1"/>
  <c r="D635" i="4"/>
  <c r="F420" i="4"/>
  <c r="C414" i="1"/>
  <c r="G619" i="1"/>
  <c r="H619" i="1"/>
  <c r="G192" i="1"/>
  <c r="H192" i="1"/>
  <c r="G478" i="1"/>
  <c r="H478" i="1"/>
  <c r="F68" i="5"/>
  <c r="H11" i="3" l="1"/>
  <c r="N3" i="9" s="1"/>
  <c r="E312" i="9"/>
  <c r="B313" i="9"/>
  <c r="G1046" i="1"/>
  <c r="G345" i="1"/>
  <c r="H345" i="1"/>
  <c r="G293" i="1"/>
  <c r="H293" i="1"/>
  <c r="E413" i="4"/>
  <c r="E291" i="4"/>
  <c r="D287" i="1" s="1"/>
  <c r="D285" i="1"/>
  <c r="E290" i="4"/>
  <c r="D286" i="1" s="1"/>
  <c r="E317" i="9"/>
  <c r="B318" i="9"/>
  <c r="D413" i="4"/>
  <c r="F289" i="4"/>
  <c r="D291" i="4"/>
  <c r="C285" i="1"/>
  <c r="F407" i="4"/>
  <c r="C402" i="1"/>
  <c r="F408" i="4"/>
  <c r="C403" i="1"/>
  <c r="H278" i="9"/>
  <c r="E278" i="9" s="1"/>
  <c r="D984" i="1"/>
  <c r="G984" i="1" s="1"/>
  <c r="H1152" i="1"/>
  <c r="G1152" i="1"/>
  <c r="G147" i="1"/>
  <c r="H147" i="1"/>
  <c r="K3" i="9"/>
  <c r="I9" i="3"/>
  <c r="H2" i="1"/>
  <c r="G2" i="1"/>
  <c r="D639" i="4"/>
  <c r="D414" i="4"/>
  <c r="F412" i="4"/>
  <c r="C407" i="1"/>
  <c r="F635" i="4"/>
  <c r="C629" i="1"/>
  <c r="F636" i="4"/>
  <c r="C630" i="1"/>
  <c r="G1435" i="1"/>
  <c r="H1435" i="1"/>
  <c r="G414" i="1"/>
  <c r="H414" i="1"/>
  <c r="G522" i="1"/>
  <c r="H522" i="1"/>
  <c r="G285" i="9"/>
  <c r="E285" i="9" s="1"/>
  <c r="B285" i="9" s="1"/>
  <c r="D290" i="4"/>
  <c r="I11" i="3" l="1"/>
  <c r="H8" i="3"/>
  <c r="M3" i="9" s="1"/>
  <c r="E277" i="9"/>
  <c r="B278" i="9"/>
  <c r="F290" i="4"/>
  <c r="C286" i="1"/>
  <c r="G629" i="1"/>
  <c r="H629" i="1"/>
  <c r="F414" i="4"/>
  <c r="C409" i="1"/>
  <c r="G402" i="1"/>
  <c r="H402" i="1"/>
  <c r="F639" i="4"/>
  <c r="C633" i="1"/>
  <c r="H984" i="1"/>
  <c r="G403" i="1"/>
  <c r="H403" i="1"/>
  <c r="D640" i="4"/>
  <c r="D415" i="4"/>
  <c r="F413" i="4"/>
  <c r="C408" i="1"/>
  <c r="G630" i="1"/>
  <c r="H630" i="1"/>
  <c r="G407" i="1"/>
  <c r="H407" i="1"/>
  <c r="G285" i="1"/>
  <c r="H285" i="1"/>
  <c r="F291" i="4"/>
  <c r="C287" i="1"/>
  <c r="E640" i="4"/>
  <c r="E415" i="4"/>
  <c r="D410" i="1" s="1"/>
  <c r="D408" i="1"/>
  <c r="E414" i="4"/>
  <c r="D409" i="1" s="1"/>
  <c r="I8" i="3" l="1"/>
  <c r="F415" i="4"/>
  <c r="C410" i="1"/>
  <c r="D642" i="4"/>
  <c r="F640" i="4"/>
  <c r="C634" i="1"/>
  <c r="G633" i="1"/>
  <c r="H633" i="1"/>
  <c r="E642" i="4"/>
  <c r="D634" i="1"/>
  <c r="E641" i="4"/>
  <c r="G408" i="1"/>
  <c r="H408" i="1"/>
  <c r="G409" i="1"/>
  <c r="H409" i="1"/>
  <c r="G286" i="1"/>
  <c r="H286" i="1"/>
  <c r="G287" i="1"/>
  <c r="H287" i="1"/>
  <c r="D641" i="4"/>
  <c r="F642" i="4" l="1"/>
  <c r="D646" i="4"/>
  <c r="C636" i="1"/>
  <c r="E645" i="4"/>
  <c r="D635" i="1"/>
  <c r="G634" i="1"/>
  <c r="H634" i="1"/>
  <c r="G410" i="1"/>
  <c r="H410" i="1"/>
  <c r="D645" i="4"/>
  <c r="F641" i="4"/>
  <c r="C635" i="1"/>
  <c r="E646" i="4"/>
  <c r="G276" i="9" s="1"/>
  <c r="E276" i="9" s="1"/>
  <c r="B276" i="9" s="1"/>
  <c r="D636" i="1"/>
  <c r="G636" i="1" l="1"/>
  <c r="H636" i="1"/>
  <c r="F645" i="4"/>
  <c r="H18" i="3"/>
  <c r="C639" i="1"/>
  <c r="F646" i="4"/>
  <c r="H19" i="3"/>
  <c r="C640" i="1"/>
  <c r="I19" i="3"/>
  <c r="D640" i="1"/>
  <c r="G635" i="1"/>
  <c r="H635" i="1"/>
  <c r="H7" i="3"/>
  <c r="I18" i="3"/>
  <c r="D639" i="1"/>
  <c r="G640" i="1" l="1"/>
  <c r="H640" i="1"/>
  <c r="J3" i="9"/>
  <c r="G639" i="1"/>
  <c r="H639" i="1"/>
  <c r="G274" i="9" l="1"/>
  <c r="M272" i="9"/>
  <c r="L272" i="9"/>
  <c r="H274" i="9"/>
  <c r="G18" i="9"/>
  <c r="H17" i="9"/>
  <c r="M16" i="9"/>
  <c r="L15" i="9"/>
  <c r="G17" i="9"/>
  <c r="L16" i="9"/>
  <c r="H15" i="9"/>
  <c r="H18" i="9"/>
  <c r="I9" i="9"/>
  <c r="H16" i="9"/>
  <c r="I6" i="9"/>
  <c r="K12" i="9"/>
  <c r="J6" i="9"/>
  <c r="I11" i="9"/>
  <c r="K10" i="9"/>
  <c r="G16" i="9"/>
  <c r="K11" i="9"/>
  <c r="J17" i="9"/>
  <c r="K8" i="9"/>
  <c r="J13" i="9"/>
  <c r="I7" i="9"/>
  <c r="K13" i="9"/>
  <c r="K6" i="9"/>
  <c r="J11" i="9"/>
  <c r="I17" i="9"/>
  <c r="I13" i="9"/>
  <c r="J12" i="9"/>
  <c r="J9" i="9"/>
  <c r="K9" i="9"/>
  <c r="I12" i="9"/>
  <c r="J5" i="9"/>
  <c r="K5" i="9"/>
  <c r="J10" i="9"/>
  <c r="I8" i="9"/>
  <c r="M15" i="9"/>
  <c r="I5" i="9"/>
  <c r="K7" i="9"/>
  <c r="J7" i="9"/>
  <c r="J8" i="9"/>
  <c r="G15" i="9"/>
  <c r="E13" i="9" l="1"/>
  <c r="B13" i="9" s="1"/>
  <c r="E11" i="9"/>
  <c r="B11" i="9" s="1"/>
  <c r="F16" i="9"/>
  <c r="E15" i="9"/>
  <c r="E5" i="9"/>
  <c r="B5" i="9" s="1"/>
  <c r="F15" i="9"/>
  <c r="E12" i="9"/>
  <c r="B12" i="9" s="1"/>
  <c r="E8" i="9"/>
  <c r="B8" i="9" s="1"/>
  <c r="E10" i="9"/>
  <c r="B10" i="9" s="1"/>
  <c r="E16" i="9"/>
  <c r="E6" i="9"/>
  <c r="B6" i="9" s="1"/>
  <c r="F272" i="9"/>
  <c r="E7" i="9"/>
  <c r="B7" i="9" s="1"/>
  <c r="E9" i="9"/>
  <c r="B9" i="9" s="1"/>
  <c r="E17" i="9"/>
  <c r="B17" i="9" s="1"/>
  <c r="E18" i="9"/>
  <c r="B18" i="9" s="1"/>
  <c r="E274" i="9"/>
  <c r="B15" i="9" l="1"/>
  <c r="B16" i="9"/>
  <c r="F14" i="9"/>
  <c r="B272" i="9"/>
  <c r="F20" i="9"/>
  <c r="E4" i="9"/>
  <c r="B274" i="9"/>
  <c r="E20" i="9"/>
  <c r="I7" i="3" s="1"/>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<sst xmlns="http://schemas.openxmlformats.org/spreadsheetml/2006/main" count="4374" uniqueCount="3426">
  <si>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</si>
  <si>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</si>
  <si>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</si>
  <si>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</si>
  <si>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</si>
  <si>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</si>
  <si>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</si>
  <si>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</si>
  <si>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</si>
  <si>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</si>
  <si>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</si>
  <si>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</si>
  <si>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</si>
  <si>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</si>
  <si>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</si>
  <si>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</si>
  <si>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</si>
  <si>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</si>
  <si>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</si>
  <si>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</si>
  <si>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</si>
  <si>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</si>
  <si>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</si>
  <si>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</si>
  <si>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</si>
  <si>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</si>
  <si>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</si>
  <si>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</si>
  <si>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</si>
  <si>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</si>
  <si>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</si>
  <si>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KONJŠČINA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</si>
  <si>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</si>
  <si>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</si>
  <si>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</si>
  <si>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</si>
  <si>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</si>
  <si>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</si>
  <si>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</si>
  <si>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</si>
  <si>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</si>
  <si>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</si>
  <si>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</si>
  <si>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</si>
  <si>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</si>
  <si>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</si>
  <si>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</si>
  <si>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</si>
  <si>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</si>
  <si>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16094 - OSNOVNA ŠKOLA KONJŠČINA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</si>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</sst>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994051.4800000001</v>
      </c>
      <c r="D2" s="6">
        <f>'PR-RAS'!E6</f>
        <v>1292239.8899999999</v>
      </c>
      <c r="E2" s="6">
        <v>0</v>
      </c>
      <c r="F2" s="6">
        <v>0</v>
      </c>
      <c r="G2" s="7">
        <f t="shared" ref="G2:G264" si="0">(B2/1000)*(C2*1+D2*2)</f>
        <v>3578.5312599999997</v>
      </c>
      <c r="H2" s="7">
        <f t="shared" ref="H2:H264" si="1">ABS(C2-ROUND(C2,0))+ABS(D2-ROUND(D2,0))</f>
        <v>0.59000000020023435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915452.33</v>
      </c>
      <c r="D46" s="1">
        <f>'PR-RAS'!E50</f>
        <v>1141473.08</v>
      </c>
      <c r="E46" s="1">
        <v>0</v>
      </c>
      <c r="F46" s="1">
        <v>0</v>
      </c>
      <c r="G46" s="2">
        <f t="shared" si="0"/>
        <v>143927.93205</v>
      </c>
      <c r="H46" s="2">
        <f t="shared" si="1"/>
        <v>0.41000000003259629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915452.33</v>
      </c>
      <c r="D64" s="1">
        <f>'PR-RAS'!E68</f>
        <v>1138784.46</v>
      </c>
      <c r="E64" s="1">
        <v>0</v>
      </c>
      <c r="F64" s="1">
        <v>0</v>
      </c>
      <c r="G64" s="2">
        <f t="shared" si="0"/>
        <v>201160.33875</v>
      </c>
      <c r="H64" s="2">
        <f t="shared" si="1"/>
        <v>0.78999999992083758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903317.98</v>
      </c>
      <c r="D65" s="1">
        <f>'PR-RAS'!E69</f>
        <v>1137936.01</v>
      </c>
      <c r="E65" s="1">
        <v>0</v>
      </c>
      <c r="F65" s="1">
        <v>0</v>
      </c>
      <c r="G65" s="2">
        <f t="shared" si="0"/>
        <v>203468.16</v>
      </c>
      <c r="H65" s="2">
        <f t="shared" si="1"/>
        <v>3.0000000027939677E-2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12134.35</v>
      </c>
      <c r="D66" s="1">
        <f>'PR-RAS'!E70</f>
        <v>848.45</v>
      </c>
      <c r="E66" s="1">
        <v>0</v>
      </c>
      <c r="F66" s="1">
        <v>0</v>
      </c>
      <c r="G66" s="2">
        <f t="shared" si="0"/>
        <v>899.03125</v>
      </c>
      <c r="H66" s="2">
        <f t="shared" si="1"/>
        <v>0.80000000000040927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2688.62</v>
      </c>
      <c r="E73" s="1">
        <v>0</v>
      </c>
      <c r="F73" s="1">
        <v>0</v>
      </c>
      <c r="G73" s="2">
        <f t="shared" si="0"/>
        <v>387.16127999999998</v>
      </c>
      <c r="H73" s="2">
        <f t="shared" si="1"/>
        <v>0.38000000000010914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2688.62</v>
      </c>
      <c r="E74" s="1">
        <v>0</v>
      </c>
      <c r="F74" s="1">
        <v>0</v>
      </c>
      <c r="G74" s="2">
        <f t="shared" si="0"/>
        <v>392.53851999999995</v>
      </c>
      <c r="H74" s="2">
        <f t="shared" si="1"/>
        <v>0.38000000000010914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11651.81</v>
      </c>
      <c r="D102" s="1">
        <f>'PR-RAS'!E106</f>
        <v>10628.5</v>
      </c>
      <c r="E102" s="1">
        <v>0</v>
      </c>
      <c r="F102" s="1">
        <v>0</v>
      </c>
      <c r="G102" s="2">
        <f t="shared" si="0"/>
        <v>3323.7898099999998</v>
      </c>
      <c r="H102" s="2">
        <f t="shared" si="1"/>
        <v>0.69000000000050932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11651.81</v>
      </c>
      <c r="D108" s="1">
        <f>'PR-RAS'!E112</f>
        <v>10628.5</v>
      </c>
      <c r="E108" s="1">
        <v>0</v>
      </c>
      <c r="F108" s="1">
        <v>0</v>
      </c>
      <c r="G108" s="2">
        <f t="shared" si="0"/>
        <v>3521.2426699999996</v>
      </c>
      <c r="H108" s="2">
        <f t="shared" si="1"/>
        <v>0.69000000000050932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11651.81</v>
      </c>
      <c r="D113" s="1">
        <f>'PR-RAS'!E117</f>
        <v>10628.5</v>
      </c>
      <c r="E113" s="1">
        <v>0</v>
      </c>
      <c r="F113" s="1">
        <v>0</v>
      </c>
      <c r="G113" s="2">
        <f t="shared" si="0"/>
        <v>3685.7867199999996</v>
      </c>
      <c r="H113" s="2">
        <f t="shared" si="1"/>
        <v>0.69000000000050932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5771.78</v>
      </c>
      <c r="D120" s="1">
        <f>'PR-RAS'!E124</f>
        <v>6433.9</v>
      </c>
      <c r="E120" s="1">
        <v>0</v>
      </c>
      <c r="F120" s="1">
        <v>0</v>
      </c>
      <c r="G120" s="2">
        <f t="shared" si="0"/>
        <v>2218.1100199999996</v>
      </c>
      <c r="H120" s="2">
        <f t="shared" si="1"/>
        <v>0.32000000000061846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2019.67</v>
      </c>
      <c r="D121" s="1">
        <f>'PR-RAS'!E125</f>
        <v>2270.5300000000002</v>
      </c>
      <c r="E121" s="1">
        <v>0</v>
      </c>
      <c r="F121" s="1">
        <v>0</v>
      </c>
      <c r="G121" s="2">
        <f t="shared" si="0"/>
        <v>787.2876</v>
      </c>
      <c r="H121" s="2">
        <f t="shared" si="1"/>
        <v>0.79999999999972715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171.99</v>
      </c>
      <c r="D122" s="1">
        <f>'PR-RAS'!E126</f>
        <v>77</v>
      </c>
      <c r="E122" s="1">
        <v>0</v>
      </c>
      <c r="F122" s="1">
        <v>0</v>
      </c>
      <c r="G122" s="2">
        <f t="shared" si="0"/>
        <v>39.444789999999998</v>
      </c>
      <c r="H122" s="2">
        <f t="shared" si="1"/>
        <v>9.9999999999909051E-3</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1847.68</v>
      </c>
      <c r="D123" s="1">
        <f>'PR-RAS'!E127</f>
        <v>2193.5300000000002</v>
      </c>
      <c r="E123" s="1">
        <v>0</v>
      </c>
      <c r="F123" s="1">
        <v>0</v>
      </c>
      <c r="G123" s="2">
        <f t="shared" si="0"/>
        <v>760.63828000000012</v>
      </c>
      <c r="H123" s="2">
        <f t="shared" si="1"/>
        <v>0.78999999999973625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3752.1099999999997</v>
      </c>
      <c r="D124" s="1">
        <f>'PR-RAS'!E128</f>
        <v>4163.37</v>
      </c>
      <c r="E124" s="1">
        <v>0</v>
      </c>
      <c r="F124" s="1">
        <v>0</v>
      </c>
      <c r="G124" s="2">
        <f t="shared" si="0"/>
        <v>1485.6985499999998</v>
      </c>
      <c r="H124" s="2">
        <f t="shared" si="1"/>
        <v>0.47999999999956344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2872.1</v>
      </c>
      <c r="D125" s="1">
        <f>'PR-RAS'!E129</f>
        <v>1360</v>
      </c>
      <c r="E125" s="1">
        <v>0</v>
      </c>
      <c r="F125" s="1">
        <v>0</v>
      </c>
      <c r="G125" s="2">
        <f t="shared" si="0"/>
        <v>693.42040000000009</v>
      </c>
      <c r="H125" s="2">
        <f t="shared" si="1"/>
        <v>9.9999999999909051E-2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880.01</v>
      </c>
      <c r="D126" s="1">
        <f>'PR-RAS'!E130</f>
        <v>2803.37</v>
      </c>
      <c r="E126" s="1">
        <v>0</v>
      </c>
      <c r="F126" s="1">
        <v>0</v>
      </c>
      <c r="G126" s="2">
        <f t="shared" si="0"/>
        <v>810.84375</v>
      </c>
      <c r="H126" s="2">
        <f t="shared" si="1"/>
        <v>0.37999999999988177</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61175.55</v>
      </c>
      <c r="D129" s="1">
        <f>'PR-RAS'!E133</f>
        <v>133704.41</v>
      </c>
      <c r="E129" s="1">
        <v>0</v>
      </c>
      <c r="F129" s="1">
        <v>0</v>
      </c>
      <c r="G129" s="2">
        <f t="shared" si="0"/>
        <v>42058.799359999997</v>
      </c>
      <c r="H129" s="2">
        <f t="shared" si="1"/>
        <v>0.86000000000058208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61175.55</v>
      </c>
      <c r="D130" s="1">
        <f>'PR-RAS'!E134</f>
        <v>133704.41</v>
      </c>
      <c r="E130" s="1">
        <v>0</v>
      </c>
      <c r="F130" s="1">
        <v>0</v>
      </c>
      <c r="G130" s="2">
        <f t="shared" si="0"/>
        <v>42387.383730000001</v>
      </c>
      <c r="H130" s="2">
        <f t="shared" si="1"/>
        <v>0.86000000000058208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57863.05</v>
      </c>
      <c r="D131" s="1">
        <f>'PR-RAS'!E135</f>
        <v>133565.51999999999</v>
      </c>
      <c r="E131" s="1">
        <v>0</v>
      </c>
      <c r="F131" s="1">
        <v>0</v>
      </c>
      <c r="G131" s="2">
        <f t="shared" si="0"/>
        <v>42249.231699999997</v>
      </c>
      <c r="H131" s="2">
        <f t="shared" si="1"/>
        <v>0.53000000001338776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3312.5</v>
      </c>
      <c r="D132" s="1">
        <f>'PR-RAS'!E136</f>
        <v>138.88999999999999</v>
      </c>
      <c r="E132" s="1">
        <v>0</v>
      </c>
      <c r="F132" s="1">
        <v>0</v>
      </c>
      <c r="G132" s="2">
        <f t="shared" si="0"/>
        <v>470.32668000000001</v>
      </c>
      <c r="H132" s="2">
        <f t="shared" si="1"/>
        <v>0.61000000000001364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1000683.51</v>
      </c>
      <c r="D147" s="1">
        <f>'PR-RAS'!E151</f>
        <v>1282518.6100000001</v>
      </c>
      <c r="E147" s="1">
        <v>0</v>
      </c>
      <c r="F147" s="1">
        <v>0</v>
      </c>
      <c r="G147" s="2">
        <f t="shared" si="0"/>
        <v>520595.22658000002</v>
      </c>
      <c r="H147" s="2">
        <f t="shared" si="1"/>
        <v>0.87999999988824129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822775.85</v>
      </c>
      <c r="D148" s="1">
        <f>'PR-RAS'!E152</f>
        <v>1035412.5100000001</v>
      </c>
      <c r="E148" s="1">
        <v>0</v>
      </c>
      <c r="F148" s="1">
        <v>0</v>
      </c>
      <c r="G148" s="2">
        <f t="shared" si="0"/>
        <v>425359.32789000002</v>
      </c>
      <c r="H148" s="2">
        <f t="shared" si="1"/>
        <v>0.63999999989755452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679746.37</v>
      </c>
      <c r="D149" s="1">
        <f>'PR-RAS'!E153</f>
        <v>851008.01000000013</v>
      </c>
      <c r="E149" s="1">
        <v>0</v>
      </c>
      <c r="F149" s="1">
        <v>0</v>
      </c>
      <c r="G149" s="2">
        <f t="shared" si="0"/>
        <v>352500.83372</v>
      </c>
      <c r="H149" s="2">
        <f t="shared" si="1"/>
        <v>0.38000000012107193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663362.31000000006</v>
      </c>
      <c r="D150" s="1">
        <f>'PR-RAS'!E154</f>
        <v>824636.54</v>
      </c>
      <c r="E150" s="1">
        <v>0</v>
      </c>
      <c r="F150" s="1">
        <v>0</v>
      </c>
      <c r="G150" s="2">
        <f t="shared" si="0"/>
        <v>344582.67311000003</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13335.7</v>
      </c>
      <c r="D152" s="1">
        <f>'PR-RAS'!E156</f>
        <v>21740.06</v>
      </c>
      <c r="E152" s="1">
        <v>0</v>
      </c>
      <c r="F152" s="1">
        <v>0</v>
      </c>
      <c r="G152" s="2">
        <f t="shared" si="0"/>
        <v>8579.1888200000012</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3048.36</v>
      </c>
      <c r="D153" s="1">
        <f>'PR-RAS'!E157</f>
        <v>4631.41</v>
      </c>
      <c r="E153" s="1">
        <v>0</v>
      </c>
      <c r="F153" s="1">
        <v>0</v>
      </c>
      <c r="G153" s="2">
        <f t="shared" si="0"/>
        <v>1871.29936</v>
      </c>
      <c r="H153" s="2">
        <f t="shared" si="1"/>
        <v>0.76999999999998181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33351.370000000003</v>
      </c>
      <c r="D154" s="1">
        <f>'PR-RAS'!E158</f>
        <v>44112.5</v>
      </c>
      <c r="E154" s="1">
        <v>0</v>
      </c>
      <c r="F154" s="1">
        <v>0</v>
      </c>
      <c r="G154" s="2">
        <f t="shared" si="0"/>
        <v>18601.18461</v>
      </c>
      <c r="H154" s="2">
        <f t="shared" si="1"/>
        <v>0.87000000000261934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109678.11</v>
      </c>
      <c r="D155" s="1">
        <f>'PR-RAS'!E159</f>
        <v>140292</v>
      </c>
      <c r="E155" s="1">
        <v>0</v>
      </c>
      <c r="F155" s="1">
        <v>0</v>
      </c>
      <c r="G155" s="2">
        <f t="shared" si="0"/>
        <v>60100.364939999999</v>
      </c>
      <c r="H155" s="2">
        <f t="shared" si="1"/>
        <v>0.11000000000058208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109678.11</v>
      </c>
      <c r="D157" s="1">
        <f>'PR-RAS'!E161</f>
        <v>140292</v>
      </c>
      <c r="E157" s="1">
        <v>0</v>
      </c>
      <c r="F157" s="1">
        <v>0</v>
      </c>
      <c r="G157" s="2">
        <f t="shared" si="0"/>
        <v>60880.889159999999</v>
      </c>
      <c r="H157" s="2">
        <f t="shared" si="1"/>
        <v>0.11000000000058208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165159.87</v>
      </c>
      <c r="D159" s="1">
        <f>'PR-RAS'!E163</f>
        <v>231089.38</v>
      </c>
      <c r="E159" s="1">
        <v>0</v>
      </c>
      <c r="F159" s="1">
        <v>0</v>
      </c>
      <c r="G159" s="2">
        <f t="shared" si="0"/>
        <v>99119.503540000005</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40880.49</v>
      </c>
      <c r="D160" s="1">
        <f>'PR-RAS'!E164</f>
        <v>40044.559999999998</v>
      </c>
      <c r="E160" s="1">
        <v>0</v>
      </c>
      <c r="F160" s="1">
        <v>0</v>
      </c>
      <c r="G160" s="2">
        <f t="shared" si="0"/>
        <v>19234.167989999998</v>
      </c>
      <c r="H160" s="2">
        <f t="shared" si="1"/>
        <v>0.93000000000029104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4262.7</v>
      </c>
      <c r="D161" s="1">
        <f>'PR-RAS'!E165</f>
        <v>4480.71</v>
      </c>
      <c r="E161" s="1">
        <v>0</v>
      </c>
      <c r="F161" s="1">
        <v>0</v>
      </c>
      <c r="G161" s="2">
        <f t="shared" si="0"/>
        <v>2115.8591999999999</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32428.53</v>
      </c>
      <c r="D162" s="1">
        <f>'PR-RAS'!E166</f>
        <v>32614.78</v>
      </c>
      <c r="E162" s="1">
        <v>0</v>
      </c>
      <c r="F162" s="1">
        <v>0</v>
      </c>
      <c r="G162" s="2">
        <f t="shared" si="0"/>
        <v>15722.95249</v>
      </c>
      <c r="H162" s="2">
        <f t="shared" si="1"/>
        <v>0.69000000000232831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4038.62</v>
      </c>
      <c r="D163" s="1">
        <f>'PR-RAS'!E167</f>
        <v>2828.67</v>
      </c>
      <c r="E163" s="1">
        <v>0</v>
      </c>
      <c r="F163" s="1">
        <v>0</v>
      </c>
      <c r="G163" s="2">
        <f t="shared" si="0"/>
        <v>1570.7455199999999</v>
      </c>
      <c r="H163" s="2">
        <f t="shared" si="1"/>
        <v>0.71000000000003638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150.63999999999999</v>
      </c>
      <c r="D164" s="1">
        <f>'PR-RAS'!E168</f>
        <v>120.4</v>
      </c>
      <c r="E164" s="1">
        <v>0</v>
      </c>
      <c r="F164" s="1">
        <v>0</v>
      </c>
      <c r="G164" s="2">
        <f t="shared" si="0"/>
        <v>63.804720000000003</v>
      </c>
      <c r="H164" s="2">
        <f t="shared" si="1"/>
        <v>0.76000000000001933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92791.860000000015</v>
      </c>
      <c r="D165" s="1">
        <f>'PR-RAS'!E169</f>
        <v>94543.53</v>
      </c>
      <c r="E165" s="1">
        <v>0</v>
      </c>
      <c r="F165" s="1">
        <v>0</v>
      </c>
      <c r="G165" s="2">
        <f t="shared" si="0"/>
        <v>46228.142880000007</v>
      </c>
      <c r="H165" s="2">
        <f t="shared" si="1"/>
        <v>0.60999999998603016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8450.32</v>
      </c>
      <c r="D166" s="1">
        <f>'PR-RAS'!E170</f>
        <v>7026.66</v>
      </c>
      <c r="E166" s="1">
        <v>0</v>
      </c>
      <c r="F166" s="1">
        <v>0</v>
      </c>
      <c r="G166" s="2">
        <f t="shared" si="0"/>
        <v>3713.1006000000002</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62433.29</v>
      </c>
      <c r="D167" s="1">
        <f>'PR-RAS'!E171</f>
        <v>62288.66</v>
      </c>
      <c r="E167" s="1">
        <v>0</v>
      </c>
      <c r="F167" s="1">
        <v>0</v>
      </c>
      <c r="G167" s="2">
        <f t="shared" si="0"/>
        <v>31043.761260000003</v>
      </c>
      <c r="H167" s="2">
        <f t="shared" si="1"/>
        <v>0.62999999999738066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16046.28</v>
      </c>
      <c r="D168" s="1">
        <f>'PR-RAS'!E172</f>
        <v>17693.32</v>
      </c>
      <c r="E168" s="1">
        <v>0</v>
      </c>
      <c r="F168" s="1">
        <v>0</v>
      </c>
      <c r="G168" s="2">
        <f t="shared" si="0"/>
        <v>8589.2976400000007</v>
      </c>
      <c r="H168" s="2">
        <f t="shared" si="1"/>
        <v>0.6000000000003638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3650.13</v>
      </c>
      <c r="D169" s="1">
        <f>'PR-RAS'!E173</f>
        <v>1954.2</v>
      </c>
      <c r="E169" s="1">
        <v>0</v>
      </c>
      <c r="F169" s="1">
        <v>0</v>
      </c>
      <c r="G169" s="2">
        <f t="shared" si="0"/>
        <v>1269.8330400000002</v>
      </c>
      <c r="H169" s="2">
        <f t="shared" si="1"/>
        <v>0.33000000000015461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2187.63</v>
      </c>
      <c r="D170" s="1">
        <f>'PR-RAS'!E174</f>
        <v>5478.29</v>
      </c>
      <c r="E170" s="1">
        <v>0</v>
      </c>
      <c r="F170" s="1">
        <v>0</v>
      </c>
      <c r="G170" s="2">
        <f t="shared" si="0"/>
        <v>2221.37149</v>
      </c>
      <c r="H170" s="2">
        <f t="shared" si="1"/>
        <v>0.65999999999985448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24.21</v>
      </c>
      <c r="D172" s="1">
        <f>'PR-RAS'!E176</f>
        <v>102.4</v>
      </c>
      <c r="E172" s="1">
        <v>0</v>
      </c>
      <c r="F172" s="1">
        <v>0</v>
      </c>
      <c r="G172" s="2">
        <f t="shared" si="0"/>
        <v>39.160710000000009</v>
      </c>
      <c r="H172" s="2">
        <f t="shared" si="1"/>
        <v>0.61000000000000654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26154.25</v>
      </c>
      <c r="D173" s="1">
        <f>'PR-RAS'!E177</f>
        <v>88435.48</v>
      </c>
      <c r="E173" s="1">
        <v>0</v>
      </c>
      <c r="F173" s="1">
        <v>0</v>
      </c>
      <c r="G173" s="2">
        <f t="shared" si="0"/>
        <v>34920.336119999993</v>
      </c>
      <c r="H173" s="2">
        <f t="shared" si="1"/>
        <v>0.72999999999592546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4884.3599999999997</v>
      </c>
      <c r="D174" s="1">
        <f>'PR-RAS'!E178</f>
        <v>4141</v>
      </c>
      <c r="E174" s="1">
        <v>0</v>
      </c>
      <c r="F174" s="1">
        <v>0</v>
      </c>
      <c r="G174" s="2">
        <f t="shared" si="0"/>
        <v>2277.7802799999999</v>
      </c>
      <c r="H174" s="2">
        <f t="shared" si="1"/>
        <v>0.35999999999967258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2962.9</v>
      </c>
      <c r="D175" s="1">
        <f>'PR-RAS'!E179</f>
        <v>71164.5</v>
      </c>
      <c r="E175" s="1">
        <v>0</v>
      </c>
      <c r="F175" s="1">
        <v>0</v>
      </c>
      <c r="G175" s="2">
        <f t="shared" si="0"/>
        <v>25280.790599999997</v>
      </c>
      <c r="H175" s="2">
        <f t="shared" si="1"/>
        <v>0.59999999999990905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3087.73</v>
      </c>
      <c r="D177" s="1">
        <f>'PR-RAS'!E181</f>
        <v>3587.04</v>
      </c>
      <c r="E177" s="1">
        <v>0</v>
      </c>
      <c r="F177" s="1">
        <v>0</v>
      </c>
      <c r="G177" s="2">
        <f t="shared" si="0"/>
        <v>1806.0785599999997</v>
      </c>
      <c r="H177" s="2">
        <f t="shared" si="1"/>
        <v>0.30999999999994543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2327.31</v>
      </c>
      <c r="D179" s="1">
        <f>'PR-RAS'!E183</f>
        <v>2657.4</v>
      </c>
      <c r="E179" s="1">
        <v>0</v>
      </c>
      <c r="F179" s="1">
        <v>0</v>
      </c>
      <c r="G179" s="2">
        <f t="shared" si="0"/>
        <v>1360.29558</v>
      </c>
      <c r="H179" s="2">
        <f t="shared" si="1"/>
        <v>0.71000000000003638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5534.49</v>
      </c>
      <c r="D180" s="1">
        <f>'PR-RAS'!E184</f>
        <v>1120.48</v>
      </c>
      <c r="E180" s="1">
        <v>0</v>
      </c>
      <c r="F180" s="1">
        <v>0</v>
      </c>
      <c r="G180" s="2">
        <f t="shared" si="0"/>
        <v>1391.8055499999998</v>
      </c>
      <c r="H180" s="2">
        <f t="shared" si="1"/>
        <v>0.96999999999979991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1869.36</v>
      </c>
      <c r="D181" s="1">
        <f>'PR-RAS'!E185</f>
        <v>2016.71</v>
      </c>
      <c r="E181" s="1">
        <v>0</v>
      </c>
      <c r="F181" s="1">
        <v>0</v>
      </c>
      <c r="G181" s="2">
        <f t="shared" si="0"/>
        <v>1062.5003999999999</v>
      </c>
      <c r="H181" s="2">
        <f t="shared" si="1"/>
        <v>0.64999999999986358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5488.1</v>
      </c>
      <c r="D182" s="1">
        <f>'PR-RAS'!E186</f>
        <v>3748.35</v>
      </c>
      <c r="E182" s="1">
        <v>0</v>
      </c>
      <c r="F182" s="1">
        <v>0</v>
      </c>
      <c r="G182" s="2">
        <f t="shared" si="0"/>
        <v>2350.2487999999998</v>
      </c>
      <c r="H182" s="2">
        <f t="shared" si="1"/>
        <v>0.45000000000027285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5333.27</v>
      </c>
      <c r="D184" s="1">
        <f>'PR-RAS'!E188</f>
        <v>8065.81</v>
      </c>
      <c r="E184" s="1">
        <v>0</v>
      </c>
      <c r="F184" s="1">
        <v>0</v>
      </c>
      <c r="G184" s="2">
        <f t="shared" si="0"/>
        <v>3928.0748699999999</v>
      </c>
      <c r="H184" s="2">
        <f t="shared" si="1"/>
        <v>0.46000000000003638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1108.74</v>
      </c>
      <c r="D186" s="1">
        <f>'PR-RAS'!E190</f>
        <v>1129.6600000000001</v>
      </c>
      <c r="E186" s="1">
        <v>0</v>
      </c>
      <c r="F186" s="1">
        <v>0</v>
      </c>
      <c r="G186" s="2">
        <f t="shared" si="0"/>
        <v>623.0911000000001</v>
      </c>
      <c r="H186" s="2">
        <f t="shared" si="1"/>
        <v>0.59999999999990905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1665.17</v>
      </c>
      <c r="D189" s="1">
        <f>'PR-RAS'!E193</f>
        <v>2160.63</v>
      </c>
      <c r="E189" s="1">
        <v>0</v>
      </c>
      <c r="F189" s="1">
        <v>0</v>
      </c>
      <c r="G189" s="2">
        <f t="shared" si="0"/>
        <v>1125.44884</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2396.27</v>
      </c>
      <c r="D191" s="1">
        <f>'PR-RAS'!E195</f>
        <v>4612.43</v>
      </c>
      <c r="E191" s="1">
        <v>0</v>
      </c>
      <c r="F191" s="1">
        <v>0</v>
      </c>
      <c r="G191" s="2">
        <f t="shared" si="0"/>
        <v>2208.0147000000002</v>
      </c>
      <c r="H191" s="2">
        <f t="shared" si="1"/>
        <v>0.70000000000027285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745.15</v>
      </c>
      <c r="D192" s="1">
        <f>'PR-RAS'!E196</f>
        <v>790.81</v>
      </c>
      <c r="E192" s="1">
        <v>0</v>
      </c>
      <c r="F192" s="1">
        <v>0</v>
      </c>
      <c r="G192" s="2">
        <f t="shared" si="0"/>
        <v>444.41307</v>
      </c>
      <c r="H192" s="2">
        <f t="shared" si="1"/>
        <v>0.34000000000003183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745.15</v>
      </c>
      <c r="D206" s="1">
        <f>'PR-RAS'!E210</f>
        <v>790.81</v>
      </c>
      <c r="E206" s="1">
        <v>0</v>
      </c>
      <c r="F206" s="1">
        <v>0</v>
      </c>
      <c r="G206" s="2">
        <f t="shared" si="0"/>
        <v>476.98784999999998</v>
      </c>
      <c r="H206" s="2">
        <f t="shared" si="1"/>
        <v>0.34000000000003183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743</v>
      </c>
      <c r="D207" s="1">
        <f>'PR-RAS'!E211</f>
        <v>789.25</v>
      </c>
      <c r="E207" s="1">
        <v>0</v>
      </c>
      <c r="F207" s="1">
        <v>0</v>
      </c>
      <c r="G207" s="2">
        <f t="shared" si="0"/>
        <v>478.22899999999998</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2.15</v>
      </c>
      <c r="D209" s="1">
        <f>'PR-RAS'!E213</f>
        <v>1.56</v>
      </c>
      <c r="E209" s="1">
        <v>0</v>
      </c>
      <c r="F209" s="1">
        <v>0</v>
      </c>
      <c r="G209" s="2">
        <f t="shared" si="0"/>
        <v>1.0961599999999998</v>
      </c>
      <c r="H209" s="2">
        <f t="shared" si="1"/>
        <v>0.58999999999999986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11377.67</v>
      </c>
      <c r="D248" s="1">
        <f>'PR-RAS'!E252</f>
        <v>14649.91</v>
      </c>
      <c r="E248" s="1">
        <v>0</v>
      </c>
      <c r="F248" s="1">
        <v>0</v>
      </c>
      <c r="G248" s="2">
        <f t="shared" si="0"/>
        <v>10047.340029999999</v>
      </c>
      <c r="H248" s="2">
        <f t="shared" si="1"/>
        <v>0.42000000000007276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11377.67</v>
      </c>
      <c r="D255" s="1">
        <f>'PR-RAS'!E259</f>
        <v>14649.91</v>
      </c>
      <c r="E255" s="1">
        <v>0</v>
      </c>
      <c r="F255" s="1">
        <v>0</v>
      </c>
      <c r="G255" s="2">
        <f t="shared" si="0"/>
        <v>10332.08246</v>
      </c>
      <c r="H255" s="2">
        <f t="shared" si="1"/>
        <v>0.42000000000007276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1217.0999999999999</v>
      </c>
      <c r="E256" s="1">
        <v>0</v>
      </c>
      <c r="F256" s="1">
        <v>0</v>
      </c>
      <c r="G256" s="2">
        <f t="shared" si="0"/>
        <v>620.721</v>
      </c>
      <c r="H256" s="2">
        <f t="shared" si="1"/>
        <v>9.9999999999909051E-2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11377.67</v>
      </c>
      <c r="D257" s="1">
        <f>'PR-RAS'!E261</f>
        <v>13432.81</v>
      </c>
      <c r="E257" s="1">
        <v>0</v>
      </c>
      <c r="F257" s="1">
        <v>0</v>
      </c>
      <c r="G257" s="2">
        <f t="shared" si="0"/>
        <v>9790.2822400000005</v>
      </c>
      <c r="H257" s="2">
        <f t="shared" si="1"/>
        <v>0.52000000000043656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624.97</v>
      </c>
      <c r="D259" s="1">
        <f>'PR-RAS'!E263</f>
        <v>576</v>
      </c>
      <c r="E259" s="1">
        <v>0</v>
      </c>
      <c r="F259" s="1">
        <v>0</v>
      </c>
      <c r="G259" s="2">
        <f t="shared" si="0"/>
        <v>458.45826</v>
      </c>
      <c r="H259" s="2">
        <f t="shared" si="1"/>
        <v>2.9999999999972715E-2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624.97</v>
      </c>
      <c r="D260" s="1">
        <f>'PR-RAS'!E264</f>
        <v>576</v>
      </c>
      <c r="E260" s="1">
        <v>0</v>
      </c>
      <c r="F260" s="1">
        <v>0</v>
      </c>
      <c r="G260" s="2">
        <f t="shared" si="0"/>
        <v>460.23523</v>
      </c>
      <c r="H260" s="2">
        <f t="shared" si="1"/>
        <v>2.9999999999972715E-2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624.97</v>
      </c>
      <c r="D262" s="1">
        <f>'PR-RAS'!E266</f>
        <v>576</v>
      </c>
      <c r="E262" s="1">
        <v>0</v>
      </c>
      <c r="F262" s="1">
        <v>0</v>
      </c>
      <c r="G262" s="2">
        <f t="shared" si="0"/>
        <v>463.78917000000001</v>
      </c>
      <c r="H262" s="2">
        <f t="shared" si="1"/>
        <v>2.9999999999972715E-2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1000683.51</v>
      </c>
      <c r="D285" s="1">
        <f>'PR-RAS'!E289</f>
        <v>1282518.6100000001</v>
      </c>
      <c r="E285" s="1">
        <v>0</v>
      </c>
      <c r="F285" s="1">
        <v>0</v>
      </c>
      <c r="G285" s="2">
        <f t="shared" si="8"/>
        <v>1012664.68732</v>
      </c>
      <c r="H285" s="2">
        <f t="shared" si="9"/>
        <v>0.87999999988824129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9721.2799999997951</v>
      </c>
      <c r="E286" s="1">
        <v>0</v>
      </c>
      <c r="F286" s="1">
        <v>0</v>
      </c>
      <c r="G286" s="2">
        <f t="shared" si="8"/>
        <v>5541.1295999998829</v>
      </c>
      <c r="H286" s="2">
        <f t="shared" si="9"/>
        <v>0.27999999979510903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6632.0299999999115</v>
      </c>
      <c r="D287" s="1">
        <f>'PR-RAS'!E291</f>
        <v>0</v>
      </c>
      <c r="E287" s="1">
        <v>0</v>
      </c>
      <c r="F287" s="1">
        <v>0</v>
      </c>
      <c r="G287" s="2">
        <f t="shared" si="8"/>
        <v>1896.7605799999747</v>
      </c>
      <c r="H287" s="2">
        <f t="shared" si="9"/>
        <v>2.9999999911524355E-2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5941.67</v>
      </c>
      <c r="D288" s="1">
        <f>'PR-RAS'!E292</f>
        <v>0</v>
      </c>
      <c r="E288" s="1">
        <v>0</v>
      </c>
      <c r="F288" s="1">
        <v>0</v>
      </c>
      <c r="G288" s="2">
        <f t="shared" si="8"/>
        <v>1705.25929</v>
      </c>
      <c r="H288" s="2">
        <f t="shared" si="9"/>
        <v>0.32999999999992724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5455.19</v>
      </c>
      <c r="E289" s="1">
        <v>0</v>
      </c>
      <c r="F289" s="1">
        <v>0</v>
      </c>
      <c r="G289" s="2">
        <f t="shared" si="8"/>
        <v>3142.1894399999996</v>
      </c>
      <c r="H289" s="2">
        <f t="shared" si="9"/>
        <v>0.18999999999959982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181.74</v>
      </c>
      <c r="D290" s="1">
        <f>'PR-RAS'!E294</f>
        <v>321.89000000000033</v>
      </c>
      <c r="E290" s="1">
        <v>0</v>
      </c>
      <c r="F290" s="1">
        <v>0</v>
      </c>
      <c r="G290" s="2">
        <f t="shared" si="8"/>
        <v>238.57528000000016</v>
      </c>
      <c r="H290" s="2">
        <f t="shared" si="9"/>
        <v>0.36999999999966349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181.74</v>
      </c>
      <c r="D291" s="1">
        <f>'PR-RAS'!E295</f>
        <v>321.88999999999987</v>
      </c>
      <c r="E291" s="1">
        <v>0</v>
      </c>
      <c r="F291" s="1">
        <v>0</v>
      </c>
      <c r="G291" s="2">
        <f t="shared" si="8"/>
        <v>239.40079999999992</v>
      </c>
      <c r="H291" s="2">
        <f t="shared" si="9"/>
        <v>0.37000000000011823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244.41</v>
      </c>
      <c r="D293" s="1">
        <f>'PR-RAS'!E298</f>
        <v>197.19</v>
      </c>
      <c r="E293" s="1">
        <v>0</v>
      </c>
      <c r="F293" s="1">
        <v>0</v>
      </c>
      <c r="G293" s="2">
        <f t="shared" si="8"/>
        <v>186.52667999999997</v>
      </c>
      <c r="H293" s="2">
        <f t="shared" si="9"/>
        <v>0.59999999999999432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244.41</v>
      </c>
      <c r="D306" s="1">
        <f>'PR-RAS'!E311</f>
        <v>197.19</v>
      </c>
      <c r="E306" s="1">
        <v>0</v>
      </c>
      <c r="F306" s="1">
        <v>0</v>
      </c>
      <c r="G306" s="2">
        <f t="shared" si="8"/>
        <v>194.83094999999997</v>
      </c>
      <c r="H306" s="2">
        <f t="shared" si="9"/>
        <v>0.59999999999999432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244.41</v>
      </c>
      <c r="D307" s="1">
        <f>'PR-RAS'!E312</f>
        <v>197.19</v>
      </c>
      <c r="E307" s="1">
        <v>0</v>
      </c>
      <c r="F307" s="1">
        <v>0</v>
      </c>
      <c r="G307" s="2">
        <f t="shared" si="8"/>
        <v>195.46973999999997</v>
      </c>
      <c r="H307" s="2">
        <f t="shared" si="9"/>
        <v>0.59999999999999432</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244.41</v>
      </c>
      <c r="D308" s="1">
        <f>'PR-RAS'!E313</f>
        <v>197.19</v>
      </c>
      <c r="E308" s="1">
        <v>0</v>
      </c>
      <c r="F308" s="1">
        <v>0</v>
      </c>
      <c r="G308" s="2">
        <f t="shared" si="8"/>
        <v>196.10852999999997</v>
      </c>
      <c r="H308" s="2">
        <f t="shared" si="9"/>
        <v>0.59999999999999432</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1148.69</v>
      </c>
      <c r="D345" s="1">
        <f>'PR-RAS'!E350</f>
        <v>4290.53</v>
      </c>
      <c r="E345" s="1">
        <v>0</v>
      </c>
      <c r="F345" s="1">
        <v>0</v>
      </c>
      <c r="G345" s="2">
        <f t="shared" si="8"/>
        <v>3347.0339999999997</v>
      </c>
      <c r="H345" s="2">
        <f t="shared" si="9"/>
        <v>0.78000000000020009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1148.69</v>
      </c>
      <c r="D358" s="1">
        <f>'PR-RAS'!E363</f>
        <v>4290.53</v>
      </c>
      <c r="E358" s="1">
        <v>0</v>
      </c>
      <c r="F358" s="1">
        <v>0</v>
      </c>
      <c r="G358" s="2">
        <f t="shared" si="8"/>
        <v>3473.5207499999997</v>
      </c>
      <c r="H358" s="2">
        <f t="shared" si="9"/>
        <v>0.78000000000020009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392.01</v>
      </c>
      <c r="D364" s="1">
        <f>'PR-RAS'!E369</f>
        <v>3432.19</v>
      </c>
      <c r="E364" s="1">
        <v>0</v>
      </c>
      <c r="F364" s="1">
        <v>0</v>
      </c>
      <c r="G364" s="2">
        <f t="shared" si="8"/>
        <v>2634.0695700000001</v>
      </c>
      <c r="H364" s="2">
        <f t="shared" si="9"/>
        <v>0.20000000000004547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392.01</v>
      </c>
      <c r="D365" s="1">
        <f>'PR-RAS'!E370</f>
        <v>2832.19</v>
      </c>
      <c r="E365" s="1">
        <v>0</v>
      </c>
      <c r="F365" s="1">
        <v>0</v>
      </c>
      <c r="G365" s="2">
        <f t="shared" si="8"/>
        <v>2204.5259599999999</v>
      </c>
      <c r="H365" s="2">
        <f t="shared" si="9"/>
        <v>0.20000000000004547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600</v>
      </c>
      <c r="E371" s="1">
        <v>0</v>
      </c>
      <c r="F371" s="1">
        <v>0</v>
      </c>
      <c r="G371" s="2">
        <f t="shared" si="8"/>
        <v>444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756.68</v>
      </c>
      <c r="D378" s="1">
        <f>'PR-RAS'!E383</f>
        <v>858.34</v>
      </c>
      <c r="E378" s="1">
        <v>0</v>
      </c>
      <c r="F378" s="1">
        <v>0</v>
      </c>
      <c r="G378" s="2">
        <f t="shared" si="8"/>
        <v>932.45672000000002</v>
      </c>
      <c r="H378" s="2">
        <f t="shared" si="9"/>
        <v>0.66000000000008185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756.68</v>
      </c>
      <c r="D379" s="1">
        <f>'PR-RAS'!E384</f>
        <v>858.34</v>
      </c>
      <c r="E379" s="1">
        <v>0</v>
      </c>
      <c r="F379" s="1">
        <v>0</v>
      </c>
      <c r="G379" s="2">
        <f t="shared" si="8"/>
        <v>934.93008000000009</v>
      </c>
      <c r="H379" s="2">
        <f t="shared" si="9"/>
        <v>0.66000000000008185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904.28000000000009</v>
      </c>
      <c r="D403" s="1">
        <f>'PR-RAS'!E408</f>
        <v>4093.3399999999997</v>
      </c>
      <c r="E403" s="1">
        <v>0</v>
      </c>
      <c r="F403" s="1">
        <v>0</v>
      </c>
      <c r="G403" s="2">
        <f t="shared" si="8"/>
        <v>3654.56592</v>
      </c>
      <c r="H403" s="2">
        <f t="shared" si="9"/>
        <v>0.61999999999977717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3860.55</v>
      </c>
      <c r="E404" s="1">
        <v>0</v>
      </c>
      <c r="F404" s="1">
        <v>0</v>
      </c>
      <c r="G404" s="2">
        <f t="shared" si="8"/>
        <v>3111.6033000000002</v>
      </c>
      <c r="H404" s="2">
        <f t="shared" si="9"/>
        <v>0.4499999999998181</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721.69</v>
      </c>
      <c r="D406" s="1">
        <f>'PR-RAS'!E411</f>
        <v>196.28000000000009</v>
      </c>
      <c r="E406" s="1">
        <v>0</v>
      </c>
      <c r="F406" s="1">
        <v>0</v>
      </c>
      <c r="G406" s="2">
        <f t="shared" si="8"/>
        <v>451.27125000000012</v>
      </c>
      <c r="H406" s="2">
        <f t="shared" si="9"/>
        <v>0.59000000000003183</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994295.89000000013</v>
      </c>
      <c r="D407" s="1">
        <f>'PR-RAS'!E412</f>
        <v>1292437.0799999998</v>
      </c>
      <c r="E407" s="1">
        <v>0</v>
      </c>
      <c r="F407" s="1">
        <v>0</v>
      </c>
      <c r="G407" s="2">
        <f t="shared" si="8"/>
        <v>1453143.0403</v>
      </c>
      <c r="H407" s="2">
        <f t="shared" si="9"/>
        <v>0.18999999971129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1001832.2</v>
      </c>
      <c r="D408" s="1">
        <f>'PR-RAS'!E413</f>
        <v>1286809.1400000001</v>
      </c>
      <c r="E408" s="1">
        <v>0</v>
      </c>
      <c r="F408" s="1">
        <v>0</v>
      </c>
      <c r="G408" s="2">
        <f t="shared" si="8"/>
        <v>1455208.3453600002</v>
      </c>
      <c r="H408" s="2">
        <f t="shared" si="9"/>
        <v>0.34000000008381903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5627.9399999997113</v>
      </c>
      <c r="E409" s="1">
        <v>0</v>
      </c>
      <c r="F409" s="1">
        <v>0</v>
      </c>
      <c r="G409" s="2">
        <f t="shared" si="8"/>
        <v>4592.3990399997638</v>
      </c>
      <c r="H409" s="2">
        <f t="shared" si="9"/>
        <v>6.0000000288709998E-2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7536.309999999823</v>
      </c>
      <c r="D410" s="1">
        <f>'PR-RAS'!E415</f>
        <v>0</v>
      </c>
      <c r="E410" s="1">
        <v>0</v>
      </c>
      <c r="F410" s="1">
        <v>0</v>
      </c>
      <c r="G410" s="2">
        <f t="shared" si="8"/>
        <v>3082.3507899999277</v>
      </c>
      <c r="H410" s="2">
        <f t="shared" si="9"/>
        <v>0.30999999982304871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5941.67</v>
      </c>
      <c r="D411" s="1">
        <f>'PR-RAS'!E416</f>
        <v>0</v>
      </c>
      <c r="E411" s="1">
        <v>0</v>
      </c>
      <c r="F411" s="1">
        <v>0</v>
      </c>
      <c r="G411" s="2">
        <f t="shared" si="8"/>
        <v>2436.0846999999999</v>
      </c>
      <c r="H411" s="2">
        <f t="shared" si="9"/>
        <v>0.32999999999992724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1594.6399999999994</v>
      </c>
      <c r="E412" s="1">
        <v>0</v>
      </c>
      <c r="F412" s="1">
        <v>0</v>
      </c>
      <c r="G412" s="2">
        <f t="shared" si="8"/>
        <v>1310.7940799999994</v>
      </c>
      <c r="H412" s="2">
        <f t="shared" si="9"/>
        <v>0.36000000000058208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903.43000000000006</v>
      </c>
      <c r="D413" s="1">
        <f>'PR-RAS'!E418</f>
        <v>518.17000000000041</v>
      </c>
      <c r="E413" s="1">
        <v>0</v>
      </c>
      <c r="F413" s="1">
        <v>0</v>
      </c>
      <c r="G413" s="2">
        <f t="shared" si="8"/>
        <v>799.18524000000036</v>
      </c>
      <c r="H413" s="2">
        <f t="shared" si="9"/>
        <v>0.60000000000047748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994295.89000000013</v>
      </c>
      <c r="D633" s="1">
        <f>'PR-RAS'!E639</f>
        <v>1292437.0799999998</v>
      </c>
      <c r="E633" s="1">
        <v>0</v>
      </c>
      <c r="F633" s="1">
        <v>0</v>
      </c>
      <c r="G633" s="2">
        <f t="shared" si="10"/>
        <v>2262035.4715999998</v>
      </c>
      <c r="H633" s="2">
        <f t="shared" si="11"/>
        <v>0.18999999971129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1001832.2</v>
      </c>
      <c r="D634" s="1">
        <f>'PR-RAS'!E640</f>
        <v>1286809.1400000001</v>
      </c>
      <c r="E634" s="1">
        <v>0</v>
      </c>
      <c r="F634" s="1">
        <v>0</v>
      </c>
      <c r="G634" s="2">
        <f t="shared" si="10"/>
        <v>2263260.1538400003</v>
      </c>
      <c r="H634" s="2">
        <f t="shared" si="11"/>
        <v>0.34000000008381903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5627.9399999997113</v>
      </c>
      <c r="E635" s="1">
        <v>0</v>
      </c>
      <c r="F635" s="1">
        <v>0</v>
      </c>
      <c r="G635" s="2">
        <f t="shared" si="10"/>
        <v>7136.2279199996337</v>
      </c>
      <c r="H635" s="2">
        <f t="shared" si="11"/>
        <v>6.0000000288709998E-2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7536.309999999823</v>
      </c>
      <c r="D636" s="1">
        <f>'PR-RAS'!E642</f>
        <v>0</v>
      </c>
      <c r="E636" s="1">
        <v>0</v>
      </c>
      <c r="F636" s="1">
        <v>0</v>
      </c>
      <c r="G636" s="2">
        <f t="shared" si="10"/>
        <v>4785.5568499998881</v>
      </c>
      <c r="H636" s="2">
        <f t="shared" si="11"/>
        <v>0.30999999982304871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5941.67</v>
      </c>
      <c r="D637" s="1">
        <f>'PR-RAS'!E643</f>
        <v>0</v>
      </c>
      <c r="E637" s="1">
        <v>0</v>
      </c>
      <c r="F637" s="1">
        <v>0</v>
      </c>
      <c r="G637" s="2">
        <f t="shared" si="10"/>
        <v>3778.9021200000002</v>
      </c>
      <c r="H637" s="2">
        <f t="shared" si="11"/>
        <v>0.32999999999992724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1594.6399999999994</v>
      </c>
      <c r="E638" s="1">
        <v>0</v>
      </c>
      <c r="F638" s="1">
        <v>0</v>
      </c>
      <c r="G638" s="2">
        <f t="shared" si="10"/>
        <v>2031.5713599999992</v>
      </c>
      <c r="H638" s="2">
        <f t="shared" si="11"/>
        <v>0.36000000000058208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4033.2999999997119</v>
      </c>
      <c r="E639" s="1">
        <v>0</v>
      </c>
      <c r="F639" s="1">
        <v>0</v>
      </c>
      <c r="G639" s="2">
        <f t="shared" si="10"/>
        <v>5146.4907999996321</v>
      </c>
      <c r="H639" s="2">
        <f t="shared" si="11"/>
        <v>0.29999999971187208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1594.639999999823</v>
      </c>
      <c r="D640" s="1">
        <f>'PR-RAS'!E646</f>
        <v>0</v>
      </c>
      <c r="E640" s="1">
        <v>0</v>
      </c>
      <c r="F640" s="1">
        <v>0</v>
      </c>
      <c r="G640" s="2">
        <f t="shared" si="10"/>
        <v>1018.9749599998869</v>
      </c>
      <c r="H640" s="2">
        <f t="shared" si="11"/>
        <v>0.36000000017702405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75324.87</v>
      </c>
      <c r="D641" s="1">
        <f>'PR-RAS'!E647</f>
        <v>96956.18</v>
      </c>
      <c r="E641" s="1">
        <v>0</v>
      </c>
      <c r="F641" s="1">
        <v>0</v>
      </c>
      <c r="G641" s="2">
        <f t="shared" si="10"/>
        <v>172311.8272</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15647.46</v>
      </c>
      <c r="D642" s="1">
        <f>'PR-RAS'!E649</f>
        <v>12842.38</v>
      </c>
      <c r="E642" s="1">
        <v>0</v>
      </c>
      <c r="F642" s="1">
        <v>0</v>
      </c>
      <c r="G642" s="2">
        <f t="shared" si="10"/>
        <v>26493.953020000001</v>
      </c>
      <c r="H642" s="2">
        <f t="shared" si="11"/>
        <v>0.83999999999832653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171005.57</v>
      </c>
      <c r="D643" s="1">
        <f>'PR-RAS'!E650</f>
        <v>247723.32</v>
      </c>
      <c r="E643" s="1">
        <v>0</v>
      </c>
      <c r="F643" s="1">
        <v>0</v>
      </c>
      <c r="G643" s="2">
        <f t="shared" si="10"/>
        <v>427862.31881999999</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173810.65</v>
      </c>
      <c r="D644" s="1">
        <f>'PR-RAS'!E651</f>
        <v>249512.53</v>
      </c>
      <c r="E644" s="1">
        <v>0</v>
      </c>
      <c r="F644" s="1">
        <v>0</v>
      </c>
      <c r="G644" s="2">
        <f t="shared" si="10"/>
        <v>432633.36152999999</v>
      </c>
      <c r="H644" s="2">
        <f t="shared" si="11"/>
        <v>0.82000000000698492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12842.380000000005</v>
      </c>
      <c r="D645" s="1">
        <f>'PR-RAS'!E652</f>
        <v>11053.170000000013</v>
      </c>
      <c r="E645" s="1">
        <v>0</v>
      </c>
      <c r="F645" s="1">
        <v>0</v>
      </c>
      <c r="G645" s="2">
        <f t="shared" si="10"/>
        <v>22506.975680000021</v>
      </c>
      <c r="H645" s="2">
        <f t="shared" si="11"/>
        <v>0.5500000000174623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45</v>
      </c>
      <c r="D647" s="1">
        <f>'PR-RAS'!E654</f>
        <v>51</v>
      </c>
      <c r="E647" s="1">
        <v>0</v>
      </c>
      <c r="F647" s="1">
        <v>0</v>
      </c>
      <c r="G647" s="2">
        <f t="shared" si="10"/>
        <v>94.962000000000003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39</v>
      </c>
      <c r="D649" s="1">
        <f>'PR-RAS'!E656</f>
        <v>40</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899838.26</v>
      </c>
      <c r="D668" s="1">
        <f>'PR-RAS'!E675</f>
        <v>1130423.1100000001</v>
      </c>
      <c r="E668" s="1">
        <v>0</v>
      </c>
      <c r="F668" s="1">
        <v>0</v>
      </c>
      <c r="G668" s="2">
        <f t="shared" si="10"/>
        <v>2108176.5481600002</v>
      </c>
      <c r="H668" s="2">
        <f t="shared" si="11"/>
        <v>0.37000000011175871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3479.72</v>
      </c>
      <c r="D669" s="1">
        <f>'PR-RAS'!E676</f>
        <v>7512.9</v>
      </c>
      <c r="E669" s="1">
        <v>0</v>
      </c>
      <c r="F669" s="1">
        <v>0</v>
      </c>
      <c r="G669" s="2">
        <f t="shared" si="10"/>
        <v>12361.687360000002</v>
      </c>
      <c r="H669" s="2">
        <f t="shared" si="11"/>
        <v>0.38000000000056389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12134.35</v>
      </c>
      <c r="D670" s="1">
        <f>'PR-RAS'!E677</f>
        <v>848.45</v>
      </c>
      <c r="E670" s="1">
        <v>0</v>
      </c>
      <c r="F670" s="1">
        <v>0</v>
      </c>
      <c r="G670" s="2">
        <f t="shared" si="10"/>
        <v>9253.1062500000007</v>
      </c>
      <c r="H670" s="2">
        <f t="shared" si="11"/>
        <v>0.80000000000040927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7459.6</v>
      </c>
      <c r="D703" s="1">
        <f>'PR-RAS'!E710</f>
        <v>9062.5</v>
      </c>
      <c r="E703" s="1">
        <v>0</v>
      </c>
      <c r="F703" s="1">
        <v>0</v>
      </c>
      <c r="G703" s="2">
        <f t="shared" si="10"/>
        <v>17960.389199999998</v>
      </c>
      <c r="H703" s="2">
        <f t="shared" si="11"/>
        <v>0.8999999999996362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517.13</v>
      </c>
      <c r="D705" s="1">
        <f>'PR-RAS'!E712</f>
        <v>0</v>
      </c>
      <c r="E705" s="1">
        <v>0</v>
      </c>
      <c r="F705" s="1">
        <v>0</v>
      </c>
      <c r="G705" s="2">
        <f t="shared" si="10"/>
        <v>364.05951999999996</v>
      </c>
      <c r="H705" s="2">
        <f t="shared" si="11"/>
        <v>0.12999999999999545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6899.67</v>
      </c>
      <c r="E709" s="1">
        <v>0</v>
      </c>
      <c r="F709" s="1">
        <v>0</v>
      </c>
      <c r="G709" s="2">
        <f t="shared" si="10"/>
        <v>9769.9327199999989</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2125.08</v>
      </c>
      <c r="D710" s="1">
        <f>'PR-RAS'!E717</f>
        <v>1324.32</v>
      </c>
      <c r="E710" s="1">
        <v>0</v>
      </c>
      <c r="F710" s="1">
        <v>0</v>
      </c>
      <c r="G710" s="2">
        <f t="shared" si="10"/>
        <v>3384.5674799999993</v>
      </c>
      <c r="H710" s="2">
        <f t="shared" si="11"/>
        <v>0.39999999999986358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32428.53</v>
      </c>
      <c r="D711" s="1">
        <f>'PR-RAS'!E718</f>
        <v>32614.78</v>
      </c>
      <c r="E711" s="1">
        <v>0</v>
      </c>
      <c r="F711" s="1">
        <v>0</v>
      </c>
      <c r="G711" s="2">
        <f t="shared" si="10"/>
        <v>69337.243900000001</v>
      </c>
      <c r="H711" s="2">
        <f t="shared" si="11"/>
        <v>0.69000000000232831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2008.71</v>
      </c>
      <c r="D713" s="1">
        <f>'PR-RAS'!E720</f>
        <v>2338.8000000000002</v>
      </c>
      <c r="E713" s="1">
        <v>0</v>
      </c>
      <c r="F713" s="1">
        <v>0</v>
      </c>
      <c r="G713" s="2">
        <f t="shared" si="10"/>
        <v>4760.65272</v>
      </c>
      <c r="H713" s="2">
        <f t="shared" si="11"/>
        <v>0.48999999999978172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60.49</v>
      </c>
      <c r="D715" s="1">
        <f>'PR-RAS'!E722</f>
        <v>0</v>
      </c>
      <c r="E715" s="1">
        <v>0</v>
      </c>
      <c r="F715" s="1">
        <v>0</v>
      </c>
      <c r="G715" s="2">
        <f t="shared" si="10"/>
        <v>43.189860000000003</v>
      </c>
      <c r="H715" s="2">
        <f t="shared" si="11"/>
        <v>0.49000000000000199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5474</v>
      </c>
      <c r="D716" s="1">
        <f>'PR-RAS'!E723</f>
        <v>0</v>
      </c>
      <c r="E716" s="1">
        <v>0</v>
      </c>
      <c r="F716" s="1">
        <v>0</v>
      </c>
      <c r="G716" s="2">
        <f t="shared" si="10"/>
        <v>3913.91</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300</v>
      </c>
      <c r="E810" s="1">
        <v>0</v>
      </c>
      <c r="F810" s="1">
        <v>0</v>
      </c>
      <c r="G810" s="2">
        <f t="shared" ref="G810:G983" si="18">(B810/1000)*(C810*1+D810*2)</f>
        <v>485.40000000000003</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50</v>
      </c>
      <c r="E812" s="1">
        <v>0</v>
      </c>
      <c r="F812" s="1">
        <v>0</v>
      </c>
      <c r="G812" s="2">
        <f t="shared" si="18"/>
        <v>81.100000000000009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867.1</v>
      </c>
      <c r="E816" s="1">
        <v>0</v>
      </c>
      <c r="F816" s="1">
        <v>0</v>
      </c>
      <c r="G816" s="2">
        <f t="shared" si="18"/>
        <v>1413.373</v>
      </c>
      <c r="H816" s="2">
        <f t="shared" si="19"/>
        <v>0.10000000000002274</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11377.67</v>
      </c>
      <c r="D821" s="1">
        <f>'PR-RAS'!E828</f>
        <v>13432.81</v>
      </c>
      <c r="E821" s="1">
        <v>0</v>
      </c>
      <c r="F821" s="1">
        <v>0</v>
      </c>
      <c r="G821" s="2">
        <f t="shared" si="18"/>
        <v>31359.497799999997</v>
      </c>
      <c r="H821" s="2">
        <f t="shared" si="19"/>
        <v>0.52000000000043656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1146890.7899999998</v>
      </c>
      <c r="D984" s="6">
        <f>BILANCA!E6</f>
        <v>1172791.4000000001</v>
      </c>
      <c r="E984" s="6">
        <v>0</v>
      </c>
      <c r="F984" s="6">
        <v>0</v>
      </c>
      <c r="G984" s="7">
        <f t="shared" ref="G984:G1241" si="22">B984/1000*C984+B984/500*D984</f>
        <v>3492.4735900000001</v>
      </c>
      <c r="H984" s="7">
        <f t="shared" si="19"/>
        <v>0.61000000033527613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1055770.8799999999</v>
      </c>
      <c r="D985" s="1">
        <f>BILANCA!E7</f>
        <v>1060964.1100000001</v>
      </c>
      <c r="E985" s="1">
        <v>0</v>
      </c>
      <c r="F985" s="1">
        <v>0</v>
      </c>
      <c r="G985" s="2">
        <f t="shared" si="22"/>
        <v>6355.3981999999996</v>
      </c>
      <c r="H985" s="2">
        <f t="shared" si="19"/>
        <v>0.23000000021420419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64503.29</v>
      </c>
      <c r="D986" s="1">
        <f>BILANCA!E8</f>
        <v>64503.29</v>
      </c>
      <c r="E986" s="1">
        <v>0</v>
      </c>
      <c r="F986" s="1">
        <v>0</v>
      </c>
      <c r="G986" s="2">
        <f t="shared" si="22"/>
        <v>580.52961000000005</v>
      </c>
      <c r="H986" s="2">
        <f t="shared" si="19"/>
        <v>0.58000000000174623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64503.29</v>
      </c>
      <c r="D987" s="1">
        <f>BILANCA!E9</f>
        <v>64503.29</v>
      </c>
      <c r="E987" s="1">
        <v>0</v>
      </c>
      <c r="F987" s="1">
        <v>0</v>
      </c>
      <c r="G987" s="2">
        <f t="shared" si="22"/>
        <v>774.03948000000014</v>
      </c>
      <c r="H987" s="2">
        <f t="shared" si="19"/>
        <v>0.58000000000174623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991267.59</v>
      </c>
      <c r="D990" s="1">
        <f>BILANCA!E12</f>
        <v>996460.82000000007</v>
      </c>
      <c r="E990" s="1">
        <v>0</v>
      </c>
      <c r="F990" s="1">
        <v>0</v>
      </c>
      <c r="G990" s="2">
        <f t="shared" si="22"/>
        <v>20889.324610000003</v>
      </c>
      <c r="H990" s="2">
        <f t="shared" si="19"/>
        <v>0.58999999996740371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955060.64</v>
      </c>
      <c r="D991" s="1">
        <f>BILANCA!E13</f>
        <v>942013.55</v>
      </c>
      <c r="E991" s="1">
        <v>0</v>
      </c>
      <c r="F991" s="1">
        <v>0</v>
      </c>
      <c r="G991" s="2">
        <f t="shared" si="22"/>
        <v>22712.701920000003</v>
      </c>
      <c r="H991" s="2">
        <f t="shared" si="19"/>
        <v>0.80999999993946403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1043766.8</v>
      </c>
      <c r="D993" s="1">
        <f>BILANCA!E15</f>
        <v>1043766.8</v>
      </c>
      <c r="E993" s="1">
        <v>0</v>
      </c>
      <c r="F993" s="1">
        <v>0</v>
      </c>
      <c r="G993" s="2">
        <f t="shared" si="22"/>
        <v>31313.004000000004</v>
      </c>
      <c r="H993" s="2">
        <f t="shared" si="19"/>
        <v>0.39999999990686774</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88706.16</v>
      </c>
      <c r="D996" s="1">
        <f>BILANCA!E18</f>
        <v>101753.25</v>
      </c>
      <c r="E996" s="1">
        <v>0</v>
      </c>
      <c r="F996" s="1">
        <v>0</v>
      </c>
      <c r="G996" s="2">
        <f t="shared" si="22"/>
        <v>3798.76458</v>
      </c>
      <c r="H996" s="2">
        <f t="shared" si="19"/>
        <v>0.41000000000349246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16417.880000000005</v>
      </c>
      <c r="D997" s="1">
        <f>BILANCA!E19</f>
        <v>34078.310000000027</v>
      </c>
      <c r="E997" s="1">
        <v>0</v>
      </c>
      <c r="F997" s="1">
        <v>0</v>
      </c>
      <c r="G997" s="2">
        <f t="shared" si="22"/>
        <v>1184.0430000000008</v>
      </c>
      <c r="H997" s="2">
        <f t="shared" si="19"/>
        <v>0.43000000002211891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139726.07999999999</v>
      </c>
      <c r="D998" s="1">
        <f>BILANCA!E20</f>
        <v>181294.39</v>
      </c>
      <c r="E998" s="1">
        <v>0</v>
      </c>
      <c r="F998" s="1">
        <v>0</v>
      </c>
      <c r="G998" s="2">
        <f t="shared" si="22"/>
        <v>7534.7229000000007</v>
      </c>
      <c r="H998" s="2">
        <f t="shared" si="19"/>
        <v>0.47000000000116415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63819.63</v>
      </c>
      <c r="D1004" s="1">
        <f>BILANCA!E26</f>
        <v>64295.47</v>
      </c>
      <c r="E1004" s="1">
        <v>0</v>
      </c>
      <c r="F1004" s="1">
        <v>0</v>
      </c>
      <c r="G1004" s="2">
        <f t="shared" si="22"/>
        <v>4040.6219700000001</v>
      </c>
      <c r="H1004" s="2">
        <f t="shared" si="19"/>
        <v>0.8400000000037835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187127.83</v>
      </c>
      <c r="D1006" s="1">
        <f>BILANCA!E28</f>
        <v>211511.55</v>
      </c>
      <c r="E1006" s="1">
        <v>0</v>
      </c>
      <c r="F1006" s="1">
        <v>0</v>
      </c>
      <c r="G1006" s="2">
        <f t="shared" si="22"/>
        <v>14033.471389999999</v>
      </c>
      <c r="H1006" s="2">
        <f t="shared" si="19"/>
        <v>0.62000000002444722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17744.41</v>
      </c>
      <c r="D1008" s="1">
        <f>BILANCA!E30</f>
        <v>17744.41</v>
      </c>
      <c r="E1008" s="1">
        <v>0</v>
      </c>
      <c r="F1008" s="1">
        <v>0</v>
      </c>
      <c r="G1008" s="2">
        <f t="shared" si="22"/>
        <v>1330.8307500000001</v>
      </c>
      <c r="H1008" s="2">
        <f t="shared" si="19"/>
        <v>0.81999999999970896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17744.41</v>
      </c>
      <c r="D1012" s="1">
        <f>BILANCA!E34</f>
        <v>17744.41</v>
      </c>
      <c r="E1012" s="1">
        <v>0</v>
      </c>
      <c r="F1012" s="1">
        <v>0</v>
      </c>
      <c r="G1012" s="2">
        <f t="shared" si="22"/>
        <v>1543.76367</v>
      </c>
      <c r="H1012" s="2">
        <f t="shared" si="19"/>
        <v>0.81999999999970896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19789.07</v>
      </c>
      <c r="D1013" s="1">
        <f>BILANCA!E35</f>
        <v>20368.96</v>
      </c>
      <c r="E1013" s="1">
        <v>0</v>
      </c>
      <c r="F1013" s="1">
        <v>0</v>
      </c>
      <c r="G1013" s="2">
        <f t="shared" si="22"/>
        <v>1815.8096999999998</v>
      </c>
      <c r="H1013" s="2">
        <f t="shared" si="19"/>
        <v>0.11000000000058208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39318.43</v>
      </c>
      <c r="D1014" s="1">
        <f>BILANCA!E36</f>
        <v>39265.279999999999</v>
      </c>
      <c r="E1014" s="1">
        <v>0</v>
      </c>
      <c r="F1014" s="1">
        <v>0</v>
      </c>
      <c r="G1014" s="2">
        <f t="shared" si="22"/>
        <v>3653.3186900000001</v>
      </c>
      <c r="H1014" s="2">
        <f t="shared" si="19"/>
        <v>0.70999999999912689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19529.36</v>
      </c>
      <c r="D1018" s="1">
        <f>BILANCA!E40</f>
        <v>18896.32</v>
      </c>
      <c r="E1018" s="1">
        <v>0</v>
      </c>
      <c r="F1018" s="1">
        <v>0</v>
      </c>
      <c r="G1018" s="2">
        <f t="shared" si="22"/>
        <v>2006.2700000000002</v>
      </c>
      <c r="H1018" s="2">
        <f t="shared" si="19"/>
        <v>0.68000000000029104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35598.11</v>
      </c>
      <c r="D1032" s="1">
        <f>BILANCA!E54</f>
        <v>40006.910000000003</v>
      </c>
      <c r="E1032" s="1">
        <v>0</v>
      </c>
      <c r="F1032" s="1">
        <v>0</v>
      </c>
      <c r="G1032" s="2">
        <f t="shared" si="22"/>
        <v>5664.9845700000005</v>
      </c>
      <c r="H1032" s="2">
        <f t="shared" si="19"/>
        <v>0.19999999999708962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35598.11</v>
      </c>
      <c r="D1033" s="1">
        <f>BILANCA!E55</f>
        <v>40006.910000000003</v>
      </c>
      <c r="E1033" s="1">
        <v>0</v>
      </c>
      <c r="F1033" s="1">
        <v>0</v>
      </c>
      <c r="G1033" s="2">
        <f t="shared" si="22"/>
        <v>5780.5965000000006</v>
      </c>
      <c r="H1033" s="2">
        <f t="shared" si="19"/>
        <v>0.19999999999708962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91119.91</v>
      </c>
      <c r="D1046" s="1">
        <f>BILANCA!E68</f>
        <v>111827.29</v>
      </c>
      <c r="E1046" s="1">
        <v>0</v>
      </c>
      <c r="F1046" s="1">
        <v>0</v>
      </c>
      <c r="G1046" s="2">
        <f t="shared" si="22"/>
        <v>19830.792869999997</v>
      </c>
      <c r="H1046" s="2">
        <f t="shared" si="19"/>
        <v>0.3799999999901047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12842.38</v>
      </c>
      <c r="D1047" s="1">
        <f>BILANCA!E69</f>
        <v>11053.17</v>
      </c>
      <c r="E1047" s="1">
        <v>0</v>
      </c>
      <c r="F1047" s="1">
        <v>0</v>
      </c>
      <c r="G1047" s="2">
        <f t="shared" si="22"/>
        <v>2236.7180800000001</v>
      </c>
      <c r="H1047" s="2">
        <f t="shared" si="19"/>
        <v>0.5499999999992724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12842.38</v>
      </c>
      <c r="D1048" s="1">
        <f>BILANCA!E70</f>
        <v>11053.17</v>
      </c>
      <c r="E1048" s="1">
        <v>0</v>
      </c>
      <c r="F1048" s="1">
        <v>0</v>
      </c>
      <c r="G1048" s="2">
        <f t="shared" si="22"/>
        <v>2271.6668</v>
      </c>
      <c r="H1048" s="2">
        <f t="shared" si="19"/>
        <v>0.5499999999992724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12842.38</v>
      </c>
      <c r="D1050" s="1">
        <f>BILANCA!E72</f>
        <v>11053.17</v>
      </c>
      <c r="E1050" s="1">
        <v>0</v>
      </c>
      <c r="F1050" s="1">
        <v>0</v>
      </c>
      <c r="G1050" s="2">
        <f t="shared" si="22"/>
        <v>2341.5642400000002</v>
      </c>
      <c r="H1050" s="2">
        <f t="shared" si="19"/>
        <v>0.5499999999992724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610.86</v>
      </c>
      <c r="D1056" s="1">
        <f>BILANCA!E78</f>
        <v>1861.4</v>
      </c>
      <c r="E1056" s="1">
        <v>0</v>
      </c>
      <c r="F1056" s="1">
        <v>0</v>
      </c>
      <c r="G1056" s="2">
        <f t="shared" si="22"/>
        <v>316.35718000000003</v>
      </c>
      <c r="H1056" s="2">
        <f t="shared" si="19"/>
        <v>0.54000000000007731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610.86</v>
      </c>
      <c r="D1064" s="1">
        <f>BILANCA!E86</f>
        <v>1861.4</v>
      </c>
      <c r="E1064" s="1">
        <v>0</v>
      </c>
      <c r="F1064" s="1">
        <v>0</v>
      </c>
      <c r="G1064" s="2">
        <f t="shared" si="22"/>
        <v>351.02646000000004</v>
      </c>
      <c r="H1064" s="2">
        <f t="shared" si="19"/>
        <v>0.54000000000007731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1438.37</v>
      </c>
      <c r="D1096" s="1">
        <f>BILANCA!E118</f>
        <v>1438.37</v>
      </c>
      <c r="E1096" s="1">
        <v>0</v>
      </c>
      <c r="F1096" s="1">
        <v>0</v>
      </c>
      <c r="G1096" s="2">
        <f t="shared" si="22"/>
        <v>487.60743000000002</v>
      </c>
      <c r="H1096" s="2">
        <f t="shared" si="23"/>
        <v>0.73999999999978172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1438.37</v>
      </c>
      <c r="D1097" s="1">
        <f>BILANCA!E119</f>
        <v>1438.37</v>
      </c>
      <c r="E1097" s="1">
        <v>0</v>
      </c>
      <c r="F1097" s="1">
        <v>0</v>
      </c>
      <c r="G1097" s="2">
        <f t="shared" si="22"/>
        <v>491.92253999999997</v>
      </c>
      <c r="H1097" s="2">
        <f t="shared" si="23"/>
        <v>0.73999999999978172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1438.37</v>
      </c>
      <c r="D1101" s="1">
        <f>BILANCA!E123</f>
        <v>1438.37</v>
      </c>
      <c r="E1101" s="1">
        <v>0</v>
      </c>
      <c r="F1101" s="1">
        <v>0</v>
      </c>
      <c r="G1101" s="2">
        <f t="shared" si="22"/>
        <v>509.18297999999993</v>
      </c>
      <c r="H1101" s="2">
        <f t="shared" si="23"/>
        <v>0.73999999999978172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181.74</v>
      </c>
      <c r="D1124" s="1">
        <f>BILANCA!E146</f>
        <v>321.89</v>
      </c>
      <c r="E1124" s="1">
        <v>0</v>
      </c>
      <c r="F1124" s="1">
        <v>0</v>
      </c>
      <c r="G1124" s="2">
        <f t="shared" si="22"/>
        <v>116.39831999999998</v>
      </c>
      <c r="H1124" s="2">
        <f t="shared" si="23"/>
        <v>0.37000000000000455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181.74</v>
      </c>
      <c r="D1138" s="1">
        <f>BILANCA!E160</f>
        <v>321.89</v>
      </c>
      <c r="E1138" s="1">
        <v>0</v>
      </c>
      <c r="F1138" s="1">
        <v>0</v>
      </c>
      <c r="G1138" s="2">
        <f t="shared" si="22"/>
        <v>127.9556</v>
      </c>
      <c r="H1138" s="2">
        <f t="shared" si="23"/>
        <v>0.37000000000000455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721.69</v>
      </c>
      <c r="D1142" s="1">
        <f>BILANCA!E164</f>
        <v>196.28</v>
      </c>
      <c r="E1142" s="1">
        <v>0</v>
      </c>
      <c r="F1142" s="1">
        <v>0</v>
      </c>
      <c r="G1142" s="2">
        <f t="shared" si="22"/>
        <v>177.16575</v>
      </c>
      <c r="H1142" s="2">
        <f t="shared" si="23"/>
        <v>0.58999999999994657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721.69</v>
      </c>
      <c r="D1144" s="1">
        <f>BILANCA!E166</f>
        <v>196.28</v>
      </c>
      <c r="E1144" s="1">
        <v>0</v>
      </c>
      <c r="F1144" s="1">
        <v>0</v>
      </c>
      <c r="G1144" s="2">
        <f t="shared" si="22"/>
        <v>179.39425</v>
      </c>
      <c r="H1144" s="2">
        <f t="shared" si="23"/>
        <v>0.58999999999994657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75324.87</v>
      </c>
      <c r="D1148" s="1">
        <f>BILANCA!E170</f>
        <v>96956.18</v>
      </c>
      <c r="E1148" s="1">
        <v>0</v>
      </c>
      <c r="F1148" s="1">
        <v>0</v>
      </c>
      <c r="G1148" s="2">
        <f t="shared" si="22"/>
        <v>44424.142949999994</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75324.87</v>
      </c>
      <c r="D1151" s="1">
        <f>BILANCA!E173</f>
        <v>96956.18</v>
      </c>
      <c r="E1151" s="1">
        <v>0</v>
      </c>
      <c r="F1151" s="1">
        <v>0</v>
      </c>
      <c r="G1151" s="2">
        <f t="shared" si="22"/>
        <v>45231.854639999998</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1146890.79</v>
      </c>
      <c r="D1152" s="1">
        <f>BILANCA!E175</f>
        <v>1172791.3999999999</v>
      </c>
      <c r="E1152" s="1">
        <v>0</v>
      </c>
      <c r="F1152" s="1">
        <v>0</v>
      </c>
      <c r="G1152" s="2">
        <f t="shared" si="22"/>
        <v>590228.03671000001</v>
      </c>
      <c r="H1152" s="2">
        <f t="shared" si="23"/>
        <v>0.60999999986961484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90372.75</v>
      </c>
      <c r="D1153" s="1">
        <f>BILANCA!E176</f>
        <v>105837.45</v>
      </c>
      <c r="E1153" s="1">
        <v>0</v>
      </c>
      <c r="F1153" s="1">
        <v>0</v>
      </c>
      <c r="G1153" s="2">
        <f t="shared" si="22"/>
        <v>51348.1005</v>
      </c>
      <c r="H1153" s="2">
        <f t="shared" si="23"/>
        <v>0.69999999999708962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90372.75</v>
      </c>
      <c r="D1154" s="1">
        <f>BILANCA!E177</f>
        <v>105267.45</v>
      </c>
      <c r="E1154" s="1">
        <v>0</v>
      </c>
      <c r="F1154" s="1">
        <v>0</v>
      </c>
      <c r="G1154" s="2">
        <f t="shared" si="22"/>
        <v>51455.208150000006</v>
      </c>
      <c r="H1154" s="2">
        <f t="shared" si="23"/>
        <v>0.69999999999708962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72934.63</v>
      </c>
      <c r="D1155" s="1">
        <f>BILANCA!E178</f>
        <v>93774.52</v>
      </c>
      <c r="E1155" s="1">
        <v>0</v>
      </c>
      <c r="F1155" s="1">
        <v>0</v>
      </c>
      <c r="G1155" s="2">
        <f t="shared" si="22"/>
        <v>44803.19124</v>
      </c>
      <c r="H1155" s="2">
        <f t="shared" si="23"/>
        <v>0.84999999999126885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11764.8</v>
      </c>
      <c r="D1156" s="1">
        <f>BILANCA!E179</f>
        <v>9694.19</v>
      </c>
      <c r="E1156" s="1">
        <v>0</v>
      </c>
      <c r="F1156" s="1">
        <v>0</v>
      </c>
      <c r="G1156" s="2">
        <f t="shared" si="22"/>
        <v>5389.5001399999992</v>
      </c>
      <c r="H1156" s="2">
        <f t="shared" si="23"/>
        <v>0.39000000000123691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96.9</v>
      </c>
      <c r="D1157" s="1">
        <f>BILANCA!E180</f>
        <v>114.95</v>
      </c>
      <c r="E1157" s="1">
        <v>0</v>
      </c>
      <c r="F1157" s="1">
        <v>0</v>
      </c>
      <c r="G1157" s="2">
        <f t="shared" si="22"/>
        <v>56.863200000000006</v>
      </c>
      <c r="H1157" s="2">
        <f t="shared" si="23"/>
        <v>0.14999999999999147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96.9</v>
      </c>
      <c r="D1160" s="1">
        <f>BILANCA!E183</f>
        <v>114.95</v>
      </c>
      <c r="E1160" s="1">
        <v>0</v>
      </c>
      <c r="F1160" s="1">
        <v>0</v>
      </c>
      <c r="G1160" s="2">
        <f t="shared" si="22"/>
        <v>57.843599999999995</v>
      </c>
      <c r="H1160" s="2">
        <f t="shared" si="23"/>
        <v>0.14999999999999147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5576.42</v>
      </c>
      <c r="D1165" s="1">
        <f>BILANCA!E188</f>
        <v>1683.79</v>
      </c>
      <c r="E1165" s="1">
        <v>0</v>
      </c>
      <c r="F1165" s="1">
        <v>0</v>
      </c>
      <c r="G1165" s="2">
        <f t="shared" si="22"/>
        <v>1627.808</v>
      </c>
      <c r="H1165" s="2">
        <f t="shared" si="23"/>
        <v>0.63000000000010914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570</v>
      </c>
      <c r="E1166" s="1">
        <v>0</v>
      </c>
      <c r="F1166" s="1">
        <v>0</v>
      </c>
      <c r="G1166" s="2">
        <f t="shared" si="22"/>
        <v>208.62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1056518.04</v>
      </c>
      <c r="D1214" s="1">
        <f>BILANCA!E237</f>
        <v>1066953.95</v>
      </c>
      <c r="E1214" s="1">
        <v>0</v>
      </c>
      <c r="F1214" s="1">
        <v>0</v>
      </c>
      <c r="G1214" s="2">
        <f t="shared" si="22"/>
        <v>736988.39214000001</v>
      </c>
      <c r="H1214" s="2">
        <f t="shared" si="23"/>
        <v>9.0000000083819032E-2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1057209.25</v>
      </c>
      <c r="D1215" s="1">
        <f>BILANCA!E238</f>
        <v>1062402.48</v>
      </c>
      <c r="E1215" s="1">
        <v>0</v>
      </c>
      <c r="F1215" s="1">
        <v>0</v>
      </c>
      <c r="G1215" s="2">
        <f t="shared" si="22"/>
        <v>738227.29671999998</v>
      </c>
      <c r="H1215" s="2">
        <f t="shared" si="23"/>
        <v>0.72999999998137355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1057209.25</v>
      </c>
      <c r="D1216" s="1">
        <f>BILANCA!E239</f>
        <v>1062402.48</v>
      </c>
      <c r="E1216" s="1">
        <v>0</v>
      </c>
      <c r="F1216" s="1">
        <v>0</v>
      </c>
      <c r="G1216" s="2">
        <f t="shared" si="22"/>
        <v>741409.31093000004</v>
      </c>
      <c r="H1216" s="2">
        <f t="shared" si="23"/>
        <v>0.72999999998137355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1057209.25</v>
      </c>
      <c r="D1217" s="1">
        <f>BILANCA!E240</f>
        <v>1062402.48</v>
      </c>
      <c r="E1217" s="1">
        <v>0</v>
      </c>
      <c r="F1217" s="1">
        <v>0</v>
      </c>
      <c r="G1217" s="2">
        <f t="shared" si="22"/>
        <v>744591.32514000009</v>
      </c>
      <c r="H1217" s="2">
        <f t="shared" si="23"/>
        <v>0.72999999998137355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-1594.6399999999994</v>
      </c>
      <c r="D1222" s="1">
        <f>BILANCA!E245</f>
        <v>4033.2999999999997</v>
      </c>
      <c r="E1222" s="1">
        <v>0</v>
      </c>
      <c r="F1222" s="1">
        <v>0</v>
      </c>
      <c r="G1222" s="2">
        <f t="shared" si="22"/>
        <v>1546.79844</v>
      </c>
      <c r="H1222" s="2">
        <f t="shared" si="23"/>
        <v>0.66000000000030923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3860.55</v>
      </c>
      <c r="D1223" s="1">
        <f>BILANCA!E246</f>
        <v>4057.74</v>
      </c>
      <c r="E1223" s="1">
        <v>0</v>
      </c>
      <c r="F1223" s="1">
        <v>0</v>
      </c>
      <c r="G1223" s="2">
        <f t="shared" si="22"/>
        <v>2874.2471999999998</v>
      </c>
      <c r="H1223" s="2">
        <f t="shared" si="23"/>
        <v>0.71000000000003638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3860.55</v>
      </c>
      <c r="D1225" s="1">
        <f>BILANCA!E248</f>
        <v>4057.74</v>
      </c>
      <c r="E1225" s="1">
        <v>0</v>
      </c>
      <c r="F1225" s="1">
        <v>0</v>
      </c>
      <c r="G1225" s="2">
        <f t="shared" si="22"/>
        <v>2898.1992599999999</v>
      </c>
      <c r="H1225" s="2">
        <f t="shared" si="23"/>
        <v>0.71000000000003638</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5455.19</v>
      </c>
      <c r="D1227" s="1">
        <f>BILANCA!E250</f>
        <v>24.44</v>
      </c>
      <c r="E1227" s="1">
        <v>0</v>
      </c>
      <c r="F1227" s="1">
        <v>0</v>
      </c>
      <c r="G1227" s="2">
        <f t="shared" si="22"/>
        <v>1342.9930799999997</v>
      </c>
      <c r="H1227" s="2">
        <f t="shared" si="23"/>
        <v>0.6299999999996011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5455.19</v>
      </c>
      <c r="D1228" s="1">
        <f>BILANCA!E251</f>
        <v>24.44</v>
      </c>
      <c r="E1228" s="1">
        <v>0</v>
      </c>
      <c r="F1228" s="1">
        <v>0</v>
      </c>
      <c r="G1228" s="2">
        <f t="shared" si="22"/>
        <v>1348.4971499999999</v>
      </c>
      <c r="H1228" s="2">
        <f t="shared" si="23"/>
        <v>0.6299999999996011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181.74</v>
      </c>
      <c r="D1232" s="1">
        <f>BILANCA!E255</f>
        <v>321.89</v>
      </c>
      <c r="E1232" s="1">
        <v>0</v>
      </c>
      <c r="F1232" s="1">
        <v>0</v>
      </c>
      <c r="G1232" s="2">
        <f t="shared" si="22"/>
        <v>205.55448000000001</v>
      </c>
      <c r="H1232" s="2">
        <f t="shared" si="23"/>
        <v>0.37000000000000455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721.69</v>
      </c>
      <c r="D1233" s="1">
        <f>BILANCA!E256</f>
        <v>196.28</v>
      </c>
      <c r="E1233" s="1">
        <v>0</v>
      </c>
      <c r="F1233" s="1">
        <v>0</v>
      </c>
      <c r="G1233" s="2">
        <f t="shared" si="22"/>
        <v>278.5625</v>
      </c>
      <c r="H1233" s="2">
        <f t="shared" si="23"/>
        <v>0.58999999999994657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36090.39</v>
      </c>
      <c r="D1236" s="1">
        <f>BILANCA!E259</f>
        <v>0</v>
      </c>
      <c r="E1236" s="1">
        <v>0</v>
      </c>
      <c r="F1236" s="1">
        <v>0</v>
      </c>
      <c r="G1236" s="2">
        <f t="shared" si="22"/>
        <v>9130.8686699999998</v>
      </c>
      <c r="H1236" s="2">
        <f t="shared" si="23"/>
        <v>0.38999999999941792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36090.39</v>
      </c>
      <c r="D1237" s="1">
        <f>BILANCA!E260</f>
        <v>0</v>
      </c>
      <c r="E1237" s="1">
        <v>0</v>
      </c>
      <c r="F1237" s="1">
        <v>0</v>
      </c>
      <c r="G1237" s="2">
        <f t="shared" si="22"/>
        <v>9166.9590599999992</v>
      </c>
      <c r="H1237" s="2">
        <f t="shared" si="23"/>
        <v>0.38999999999941792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181.74</v>
      </c>
      <c r="D1241" s="1">
        <f>BILANCA!E265</f>
        <v>321.89</v>
      </c>
      <c r="E1241" s="1">
        <v>0</v>
      </c>
      <c r="F1241" s="1">
        <v>0</v>
      </c>
      <c r="G1241" s="2">
        <f t="shared" si="22"/>
        <v>212.98416</v>
      </c>
      <c r="H1241" s="2">
        <f t="shared" si="23"/>
        <v>0.37000000000000455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721.69</v>
      </c>
      <c r="D1243" s="1">
        <f>BILANCA!E267</f>
        <v>196.28</v>
      </c>
      <c r="E1243" s="1">
        <v>0</v>
      </c>
      <c r="F1243" s="1">
        <v>0</v>
      </c>
      <c r="G1243" s="2">
        <f t="shared" si="24"/>
        <v>289.70500000000004</v>
      </c>
      <c r="H1243" s="2">
        <f t="shared" si="23"/>
        <v>0.58999999999994657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610.86</v>
      </c>
      <c r="D1244" s="1">
        <f>BILANCA!E268</f>
        <v>1861.4</v>
      </c>
      <c r="E1244" s="1">
        <v>0</v>
      </c>
      <c r="F1244" s="1">
        <v>0</v>
      </c>
      <c r="G1244" s="2">
        <f t="shared" si="24"/>
        <v>1131.0852600000001</v>
      </c>
      <c r="H1244" s="2">
        <f t="shared" si="23"/>
        <v>0.54000000000007731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90372.75</v>
      </c>
      <c r="D1264" s="1">
        <f>BILANCA!E288</f>
        <v>105267.45</v>
      </c>
      <c r="E1264" s="1">
        <v>0</v>
      </c>
      <c r="F1264" s="1">
        <v>0</v>
      </c>
      <c r="G1264" s="2">
        <f t="shared" si="24"/>
        <v>84555.049650000001</v>
      </c>
      <c r="H1264" s="2">
        <f t="shared" si="23"/>
        <v>0.69999999999708962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570</v>
      </c>
      <c r="E1266" s="1">
        <v>0</v>
      </c>
      <c r="F1266" s="1">
        <v>0</v>
      </c>
      <c r="G1266" s="2">
        <f t="shared" si="24"/>
        <v>322.61999999999995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5576.42</v>
      </c>
      <c r="D1278" s="1">
        <f>BILANCA!E302</f>
        <v>1683.79</v>
      </c>
      <c r="E1278" s="1">
        <v>0</v>
      </c>
      <c r="F1278" s="1">
        <v>0</v>
      </c>
      <c r="G1278" s="2">
        <f t="shared" si="24"/>
        <v>2638.4799999999996</v>
      </c>
      <c r="H1278" s="2">
        <f t="shared" si="23"/>
        <v>0.63000000000010914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1001832.2</v>
      </c>
      <c r="D1408" s="1">
        <f>'RAS-funkcijski'!E114</f>
        <v>1286809.1399999999</v>
      </c>
      <c r="E1408" s="1">
        <v>0</v>
      </c>
      <c r="F1408" s="1">
        <v>0</v>
      </c>
      <c r="G1408" s="2">
        <f t="shared" si="24"/>
        <v>393299.5528</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938773.94</v>
      </c>
      <c r="D1409" s="1">
        <f>'RAS-funkcijski'!E115</f>
        <v>1223944.48</v>
      </c>
      <c r="E1409" s="1">
        <v>0</v>
      </c>
      <c r="F1409" s="1">
        <v>0</v>
      </c>
      <c r="G1409" s="2">
        <f t="shared" si="24"/>
        <v>375919.58189999999</v>
      </c>
      <c r="H1409" s="2">
        <f t="shared" si="27"/>
        <v>0.5400000000372529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938773.94</v>
      </c>
      <c r="D1411" s="1">
        <f>'RAS-funkcijski'!E117</f>
        <v>1223944.48</v>
      </c>
      <c r="E1411" s="1">
        <v>0</v>
      </c>
      <c r="F1411" s="1">
        <v>0</v>
      </c>
      <c r="G1411" s="2">
        <f t="shared" si="24"/>
        <v>382692.90769999998</v>
      </c>
      <c r="H1411" s="2">
        <f t="shared" si="27"/>
        <v>0.5400000000372529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63058.26</v>
      </c>
      <c r="D1420" s="1">
        <f>'RAS-funkcijski'!E126</f>
        <v>62864.66</v>
      </c>
      <c r="E1420" s="1">
        <v>0</v>
      </c>
      <c r="F1420" s="1">
        <v>0</v>
      </c>
      <c r="G1420" s="2">
        <f t="shared" si="24"/>
        <v>23032.084759999998</v>
      </c>
      <c r="H1420" s="2">
        <f t="shared" si="27"/>
        <v>0.59999999999854481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1001832.2</v>
      </c>
      <c r="D1435" s="13">
        <f>'RAS-funkcijski'!E141</f>
        <v>1286809.1399999999</v>
      </c>
      <c r="E1435" s="13">
        <v>0</v>
      </c>
      <c r="F1435" s="13">
        <v>0</v>
      </c>
      <c r="G1435" s="14">
        <f t="shared" si="24"/>
        <v>489836.71575999999</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32136.26</v>
      </c>
      <c r="D1436" s="6">
        <f>'P-VRIO'!E5</f>
        <v>0</v>
      </c>
      <c r="E1436" s="6">
        <v>0</v>
      </c>
      <c r="F1436" s="6">
        <v>0</v>
      </c>
      <c r="G1436" s="7">
        <f t="shared" si="24"/>
        <v>32.13626</v>
      </c>
      <c r="H1436" s="7">
        <f t="shared" si="27"/>
        <v>0.25999999999839929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32136.26</v>
      </c>
      <c r="D1453" s="1">
        <f>'P-VRIO'!E22</f>
        <v>0</v>
      </c>
      <c r="E1453" s="1">
        <v>0</v>
      </c>
      <c r="F1453" s="1">
        <v>0</v>
      </c>
      <c r="G1453" s="2">
        <f t="shared" si="24"/>
        <v>578.45267999999987</v>
      </c>
      <c r="H1453" s="2">
        <f t="shared" si="27"/>
        <v>0.25999999999839929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32136.26</v>
      </c>
      <c r="D1454" s="1">
        <f>'P-VRIO'!E23</f>
        <v>0</v>
      </c>
      <c r="E1454" s="1">
        <v>0</v>
      </c>
      <c r="F1454" s="1">
        <v>0</v>
      </c>
      <c r="G1454" s="2">
        <f t="shared" si="24"/>
        <v>610.58893999999998</v>
      </c>
      <c r="H1454" s="2">
        <f t="shared" si="27"/>
        <v>0.25999999999839929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32136.26</v>
      </c>
      <c r="D1456" s="1">
        <f>'P-VRIO'!E25</f>
        <v>0</v>
      </c>
      <c r="E1456" s="1">
        <v>0</v>
      </c>
      <c r="F1456" s="1">
        <v>0</v>
      </c>
      <c r="G1456" s="2">
        <f t="shared" si="24"/>
        <v>674.86145999999997</v>
      </c>
      <c r="H1456" s="2">
        <f t="shared" si="27"/>
        <v>0.25999999999839929</v>
      </c>
      <c r="I1456" s="10">
        <f t="shared" si="30"/>
        <v>175.46397959891974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90372.75</v>
      </c>
      <c r="D1480" s="6"/>
      <c r="E1480" s="6">
        <v>0</v>
      </c>
      <c r="F1480" s="6">
        <v>0</v>
      </c>
      <c r="G1480" s="7">
        <f t="shared" ref="G1480:G1580" si="34">B1480/1000*C1480</f>
        <v>90.372749999999996</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1308347.05</v>
      </c>
      <c r="D1481" s="1">
        <v>0</v>
      </c>
      <c r="E1481" s="1">
        <v>0</v>
      </c>
      <c r="F1481" s="1">
        <v>0</v>
      </c>
      <c r="G1481" s="2">
        <f t="shared" si="34"/>
        <v>2616.6941000000002</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1304656.52</v>
      </c>
      <c r="D1483" s="1">
        <v>0</v>
      </c>
      <c r="E1483" s="1">
        <v>0</v>
      </c>
      <c r="F1483" s="1">
        <v>0</v>
      </c>
      <c r="G1483" s="2">
        <f t="shared" si="34"/>
        <v>5218.62608</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1059232.54</v>
      </c>
      <c r="D1484" s="1">
        <v>0</v>
      </c>
      <c r="E1484" s="1">
        <v>0</v>
      </c>
      <c r="F1484" s="1">
        <v>0</v>
      </c>
      <c r="G1484" s="2">
        <f t="shared" si="34"/>
        <v>5296.1626999999999</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225730.27</v>
      </c>
      <c r="D1485" s="1">
        <v>0</v>
      </c>
      <c r="E1485" s="1">
        <v>0</v>
      </c>
      <c r="F1485" s="1">
        <v>0</v>
      </c>
      <c r="G1485" s="2">
        <f t="shared" si="34"/>
        <v>1354.3816199999999</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790.81</v>
      </c>
      <c r="D1486" s="1">
        <v>0</v>
      </c>
      <c r="E1486" s="1">
        <v>0</v>
      </c>
      <c r="F1486" s="1">
        <v>0</v>
      </c>
      <c r="G1486" s="2">
        <f t="shared" si="34"/>
        <v>5.5356699999999996</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14671.75</v>
      </c>
      <c r="D1489" s="1">
        <v>0</v>
      </c>
      <c r="E1489" s="1">
        <v>0</v>
      </c>
      <c r="F1489" s="1">
        <v>0</v>
      </c>
      <c r="G1489" s="2">
        <f t="shared" si="34"/>
        <v>146.7175</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4231.1499999999996</v>
      </c>
      <c r="D1491" s="1">
        <v>0</v>
      </c>
      <c r="E1491" s="1">
        <v>0</v>
      </c>
      <c r="F1491" s="1">
        <v>0</v>
      </c>
      <c r="G1491" s="2">
        <f t="shared" si="34"/>
        <v>50.773799999999994</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3690.53</v>
      </c>
      <c r="D1492" s="1">
        <v>0</v>
      </c>
      <c r="E1492" s="1">
        <v>0</v>
      </c>
      <c r="F1492" s="1">
        <v>0</v>
      </c>
      <c r="G1492" s="2">
        <f t="shared" si="34"/>
        <v>47.976889999999997</v>
      </c>
      <c r="H1492" s="2">
        <f t="shared" si="35"/>
        <v>0.46999999999979991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1292882.3500000001</v>
      </c>
      <c r="D1499" s="1">
        <v>0</v>
      </c>
      <c r="E1499" s="1">
        <v>0</v>
      </c>
      <c r="F1499" s="1">
        <v>0</v>
      </c>
      <c r="G1499" s="2">
        <f t="shared" si="34"/>
        <v>25857.647000000001</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1289761.82</v>
      </c>
      <c r="D1501" s="1">
        <v>0</v>
      </c>
      <c r="E1501" s="1">
        <v>0</v>
      </c>
      <c r="F1501" s="1">
        <v>0</v>
      </c>
      <c r="G1501" s="2">
        <f t="shared" si="34"/>
        <v>28374.760040000001</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1038392.65</v>
      </c>
      <c r="D1502" s="1">
        <v>0</v>
      </c>
      <c r="E1502" s="1">
        <v>0</v>
      </c>
      <c r="F1502" s="1">
        <v>0</v>
      </c>
      <c r="G1502" s="2">
        <f t="shared" si="34"/>
        <v>23883.03095</v>
      </c>
      <c r="H1502" s="2">
        <f t="shared" si="35"/>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227800.88</v>
      </c>
      <c r="D1503" s="1">
        <v>0</v>
      </c>
      <c r="E1503" s="1">
        <v>0</v>
      </c>
      <c r="F1503" s="1">
        <v>0</v>
      </c>
      <c r="G1503" s="2">
        <f t="shared" si="34"/>
        <v>5467.2211200000002</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772.76</v>
      </c>
      <c r="D1504" s="1">
        <v>0</v>
      </c>
      <c r="E1504" s="1">
        <v>0</v>
      </c>
      <c r="F1504" s="1">
        <v>0</v>
      </c>
      <c r="G1504" s="2">
        <f t="shared" si="34"/>
        <v>19.319000000000003</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14671.75</v>
      </c>
      <c r="D1507" s="1">
        <v>0</v>
      </c>
      <c r="E1507" s="1">
        <v>0</v>
      </c>
      <c r="F1507" s="1">
        <v>0</v>
      </c>
      <c r="G1507" s="2">
        <f t="shared" si="34"/>
        <v>410.80900000000003</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8123.78</v>
      </c>
      <c r="D1509" s="1">
        <v>0</v>
      </c>
      <c r="E1509" s="1">
        <v>0</v>
      </c>
      <c r="F1509" s="1">
        <v>0</v>
      </c>
      <c r="G1509" s="2">
        <f t="shared" si="34"/>
        <v>243.71339999999998</v>
      </c>
      <c r="H1509" s="2">
        <f t="shared" si="35"/>
        <v>0.22000000000025466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3120.53</v>
      </c>
      <c r="D1510" s="1">
        <v>0</v>
      </c>
      <c r="E1510" s="1">
        <v>0</v>
      </c>
      <c r="F1510" s="1">
        <v>0</v>
      </c>
      <c r="G1510" s="2">
        <f t="shared" si="34"/>
        <v>96.736429999999999</v>
      </c>
      <c r="H1510" s="2">
        <f t="shared" si="35"/>
        <v>0.46999999999979991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105837.44999999995</v>
      </c>
      <c r="D1517" s="1">
        <v>0</v>
      </c>
      <c r="E1517" s="1">
        <v>0</v>
      </c>
      <c r="F1517" s="1">
        <v>0</v>
      </c>
      <c r="G1517" s="2">
        <f t="shared" si="34"/>
        <v>4021.8230999999982</v>
      </c>
      <c r="H1517" s="2">
        <f t="shared" si="35"/>
        <v>0.44999999995343387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105837.45</v>
      </c>
      <c r="D1576" s="1">
        <v>0</v>
      </c>
      <c r="E1576" s="1">
        <v>0</v>
      </c>
      <c r="F1576" s="1">
        <v>0</v>
      </c>
      <c r="G1576" s="2">
        <f t="shared" si="34"/>
        <v>10266.23265</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105837.45</v>
      </c>
      <c r="D1578" s="1">
        <v>0</v>
      </c>
      <c r="E1578" s="1">
        <v>0</v>
      </c>
      <c r="F1578" s="1">
        <v>0</v>
      </c>
      <c r="G1578" s="2">
        <f t="shared" si="34"/>
        <v>10477.90755</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3"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16094</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994051.4800000001</v>
      </c>
      <c r="I16" s="170">
        <f>'PR-RAS'!E6</f>
        <v>1292239.8899999999</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1000683.51</v>
      </c>
      <c r="I17" s="170">
        <f>'PR-RAS'!E151</f>
        <v>1282518.6100000001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4033.2999999997119</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1594.639999999823</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1055770.8799999999</v>
      </c>
      <c r="I20" s="173">
        <f>BILANCA!E7</f>
        <v>1060964.1100000001</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91119.91</v>
      </c>
      <c r="I21" s="175">
        <f>BILANCA!E68</f>
        <v>111827.29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90372.75</v>
      </c>
      <c r="I22" s="175">
        <f>BILANCA!E176</f>
        <v>105837.45</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1056518.04</v>
      </c>
      <c r="I23" s="177">
        <f>BILANCA!E237</f>
        <v>1066953.95</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1001832.2</v>
      </c>
      <c r="I27" s="175">
        <f>'RAS-funkcijski'!E114</f>
        <v>1286809.1399999999</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1001832.2</v>
      </c>
      <c r="I28" s="179">
        <f>'RAS-funkcijski'!E141</f>
        <v>1286809.1399999999</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32136.26</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32136.26</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90372.75</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105837.44999999995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105837.45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97" zoomScaleNormal="100" workbookViewId="0">
      <selection activeCell="E117" sqref="E11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994051.4800000001</v>
      </c>
      <c r="E6" s="51">
        <f>E7+E44+E50+E82+E106+E124+E133+E139</f>
        <v>1292239.8899999999</v>
      </c>
      <c r="F6" s="52">
        <f t="shared" ref="F6:F131" si="0">IF(D6&lt;&gt;0,IF(E6/D6&gt;=100,"&gt;&gt;100",E6/D6*100),"-")</f>
        <v>129.99728042253906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915452.33</v>
      </c>
      <c r="E50" s="51">
        <f>E51+E54+E59+E62+E65+E68+E71+E74+E77</f>
        <v>1141473.08</v>
      </c>
      <c r="F50" s="52">
        <f t="shared" si="0"/>
        <v>124.68951605595893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915452.33</v>
      </c>
      <c r="E68" s="51">
        <f t="shared" si="15"/>
        <v>1138784.46</v>
      </c>
      <c r="F68" s="52">
        <f t="shared" si="0"/>
        <v>124.39582299167888</v>
      </c>
    </row>
    <row r="69" spans="1:6" ht="12.75" customHeight="1" x14ac:dyDescent="0.2">
      <c r="A69" s="53" t="s">
        <v>184</v>
      </c>
      <c r="B69" s="85" t="s">
        <v>185</v>
      </c>
      <c r="C69" s="50" t="s">
        <v>184</v>
      </c>
      <c r="D69" s="242">
        <v>903317.98</v>
      </c>
      <c r="E69" s="242">
        <v>1137936.01</v>
      </c>
      <c r="F69" s="52">
        <f t="shared" si="0"/>
        <v>125.97291708950596</v>
      </c>
    </row>
    <row r="70" spans="1:6" ht="12" x14ac:dyDescent="0.2">
      <c r="A70" s="53" t="s">
        <v>186</v>
      </c>
      <c r="B70" s="85" t="s">
        <v>187</v>
      </c>
      <c r="C70" s="50" t="s">
        <v>186</v>
      </c>
      <c r="D70" s="242">
        <v>12134.35</v>
      </c>
      <c r="E70" s="242">
        <v>848.45</v>
      </c>
      <c r="F70" s="52">
        <f t="shared" si="0"/>
        <v>6.9921339008681969</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2688.62</v>
      </c>
      <c r="F77" s="52" t="str">
        <f t="shared" si="0"/>
        <v>-</v>
      </c>
    </row>
    <row r="78" spans="1:6" ht="12.75" customHeight="1" x14ac:dyDescent="0.2">
      <c r="A78" s="53">
        <v>6391</v>
      </c>
      <c r="B78" s="85" t="s">
        <v>202</v>
      </c>
      <c r="C78" s="50" t="s">
        <v>203</v>
      </c>
      <c r="D78" s="242">
        <v>0</v>
      </c>
      <c r="E78" s="242">
        <v>2688.62</v>
      </c>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11651.81</v>
      </c>
      <c r="E106" s="51">
        <f t="shared" si="23"/>
        <v>10628.5</v>
      </c>
      <c r="F106" s="52">
        <f t="shared" si="0"/>
        <v>91.217587653763673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11651.81</v>
      </c>
      <c r="E112" s="51">
        <f t="shared" si="25"/>
        <v>10628.5</v>
      </c>
      <c r="F112" s="52">
        <f t="shared" si="0"/>
        <v>91.217587653763673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11651.81</v>
      </c>
      <c r="E117" s="242">
        <v>10628.5</v>
      </c>
      <c r="F117" s="52">
        <f t="shared" si="0"/>
        <v>91.217587653763673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5771.78</v>
      </c>
      <c r="E124" s="51">
        <f t="shared" si="27"/>
        <v>6433.9</v>
      </c>
      <c r="F124" s="52">
        <f t="shared" si="0"/>
        <v>111.47167771467382</v>
      </c>
    </row>
    <row r="125" spans="1:6" ht="12.75" customHeight="1" x14ac:dyDescent="0.2">
      <c r="A125" s="53">
        <v>661</v>
      </c>
      <c r="B125" s="86" t="s">
        <v>296</v>
      </c>
      <c r="C125" s="50" t="s">
        <v>297</v>
      </c>
      <c r="D125" s="51">
        <f t="shared" ref="D125:E125" si="28">SUM(D126:D127)</f>
        <v>2019.67</v>
      </c>
      <c r="E125" s="51">
        <f t="shared" si="28"/>
        <v>2270.5300000000002</v>
      </c>
      <c r="F125" s="52">
        <f t="shared" si="0"/>
        <v>112.42084102848486</v>
      </c>
    </row>
    <row r="126" spans="1:6" ht="12.75" customHeight="1" x14ac:dyDescent="0.2">
      <c r="A126" s="53">
        <v>6614</v>
      </c>
      <c r="B126" s="86" t="s">
        <v>298</v>
      </c>
      <c r="C126" s="50" t="s">
        <v>299</v>
      </c>
      <c r="D126" s="242">
        <v>171.99</v>
      </c>
      <c r="E126" s="242">
        <v>77</v>
      </c>
      <c r="F126" s="52">
        <f t="shared" si="0"/>
        <v>44.77004477004477</v>
      </c>
    </row>
    <row r="127" spans="1:6" ht="12.75" customHeight="1" x14ac:dyDescent="0.2">
      <c r="A127" s="53">
        <v>6615</v>
      </c>
      <c r="B127" s="86" t="s">
        <v>300</v>
      </c>
      <c r="C127" s="50" t="s">
        <v>301</v>
      </c>
      <c r="D127" s="242">
        <v>1847.68</v>
      </c>
      <c r="E127" s="242">
        <v>2193.5300000000002</v>
      </c>
      <c r="F127" s="52">
        <f t="shared" si="0"/>
        <v>118.71806806373399</v>
      </c>
    </row>
    <row r="128" spans="1:6" ht="22.8" x14ac:dyDescent="0.2">
      <c r="A128" s="53">
        <v>663</v>
      </c>
      <c r="B128" s="231" t="s">
        <v>302</v>
      </c>
      <c r="C128" s="50" t="s">
        <v>303</v>
      </c>
      <c r="D128" s="51">
        <f t="shared" ref="D128:E128" si="29">SUM(D129:D132)</f>
        <v>3752.1099999999997</v>
      </c>
      <c r="E128" s="51">
        <f t="shared" si="29"/>
        <v>4163.37</v>
      </c>
      <c r="F128" s="52">
        <f t="shared" si="0"/>
        <v>110.96076607562146</v>
      </c>
    </row>
    <row r="129" spans="1:6" ht="12.75" customHeight="1" x14ac:dyDescent="0.2">
      <c r="A129" s="53">
        <v>6631</v>
      </c>
      <c r="B129" s="86" t="s">
        <v>304</v>
      </c>
      <c r="C129" s="50" t="s">
        <v>305</v>
      </c>
      <c r="D129" s="242">
        <v>2872.1</v>
      </c>
      <c r="E129" s="242">
        <v>1360</v>
      </c>
      <c r="F129" s="52">
        <f t="shared" si="0"/>
        <v>47.352111695275234</v>
      </c>
    </row>
    <row r="130" spans="1:6" ht="12.75" customHeight="1" x14ac:dyDescent="0.2">
      <c r="A130" s="53">
        <v>6632</v>
      </c>
      <c r="B130" s="232" t="s">
        <v>306</v>
      </c>
      <c r="C130" s="50" t="s">
        <v>307</v>
      </c>
      <c r="D130" s="242">
        <v>880.01</v>
      </c>
      <c r="E130" s="242">
        <v>2803.37</v>
      </c>
      <c r="F130" s="52">
        <f t="shared" si="0"/>
        <v>318.56115271417372</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61175.55</v>
      </c>
      <c r="E133" s="51">
        <f t="shared" si="30"/>
        <v>133704.41</v>
      </c>
      <c r="F133" s="52">
        <f t="shared" ref="F133:F223" si="31">IF(D133&lt;&gt;0,IF(E133/D133&gt;=100,"&gt;&gt;100",E133/D133*100),"-")</f>
        <v>218.55857446316378</v>
      </c>
    </row>
    <row r="134" spans="1:6" ht="22.8" x14ac:dyDescent="0.2">
      <c r="A134" s="53">
        <v>671</v>
      </c>
      <c r="B134" s="232" t="s">
        <v>314</v>
      </c>
      <c r="C134" s="50" t="s">
        <v>315</v>
      </c>
      <c r="D134" s="51">
        <f t="shared" ref="D134:E134" si="32">SUM(D135:D137)</f>
        <v>61175.55</v>
      </c>
      <c r="E134" s="51">
        <f t="shared" si="32"/>
        <v>133704.41</v>
      </c>
      <c r="F134" s="52">
        <f t="shared" si="31"/>
        <v>218.55857446316378</v>
      </c>
    </row>
    <row r="135" spans="1:6" ht="12.75" customHeight="1" x14ac:dyDescent="0.2">
      <c r="A135" s="53">
        <v>6711</v>
      </c>
      <c r="B135" s="85" t="s">
        <v>316</v>
      </c>
      <c r="C135" s="50" t="s">
        <v>317</v>
      </c>
      <c r="D135" s="242">
        <v>57863.05</v>
      </c>
      <c r="E135" s="242">
        <v>133565.51999999999</v>
      </c>
      <c r="F135" s="52">
        <f t="shared" si="31"/>
        <v>230.83041768451537</v>
      </c>
    </row>
    <row r="136" spans="1:6" ht="22.8" x14ac:dyDescent="0.2">
      <c r="A136" s="53">
        <v>6712</v>
      </c>
      <c r="B136" s="232" t="s">
        <v>318</v>
      </c>
      <c r="C136" s="50" t="s">
        <v>319</v>
      </c>
      <c r="D136" s="242">
        <v>3312.5</v>
      </c>
      <c r="E136" s="242">
        <v>138.88999999999999</v>
      </c>
      <c r="F136" s="52">
        <f t="shared" si="31"/>
        <v>4.1929056603773578</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1000683.51</v>
      </c>
      <c r="E151" s="51">
        <f t="shared" si="35"/>
        <v>1282518.6100000001</v>
      </c>
      <c r="F151" s="52">
        <f t="shared" si="31"/>
        <v>128.16425944702536</v>
      </c>
    </row>
    <row r="152" spans="1:6" ht="12.75" customHeight="1" x14ac:dyDescent="0.2">
      <c r="A152" s="53">
        <v>31</v>
      </c>
      <c r="B152" s="85" t="s">
        <v>349</v>
      </c>
      <c r="C152" s="50" t="s">
        <v>35</v>
      </c>
      <c r="D152" s="51">
        <f t="shared" ref="D152:E152" si="36">D153+D158+D159</f>
        <v>822775.85</v>
      </c>
      <c r="E152" s="51">
        <f t="shared" si="36"/>
        <v>1035412.5100000001</v>
      </c>
      <c r="F152" s="52">
        <f t="shared" si="31"/>
        <v>125.84381396221099</v>
      </c>
    </row>
    <row r="153" spans="1:6" ht="12.75" customHeight="1" x14ac:dyDescent="0.2">
      <c r="A153" s="53">
        <v>311</v>
      </c>
      <c r="B153" s="85" t="s">
        <v>350</v>
      </c>
      <c r="C153" s="50" t="s">
        <v>351</v>
      </c>
      <c r="D153" s="51">
        <f t="shared" ref="D153:E153" si="37">SUM(D154:D157)</f>
        <v>679746.37</v>
      </c>
      <c r="E153" s="51">
        <f t="shared" si="37"/>
        <v>851008.01000000013</v>
      </c>
      <c r="F153" s="52">
        <f t="shared" si="31"/>
        <v>125.19493263347623</v>
      </c>
    </row>
    <row r="154" spans="1:6" ht="12.75" customHeight="1" x14ac:dyDescent="0.2">
      <c r="A154" s="53">
        <v>3111</v>
      </c>
      <c r="B154" s="85" t="s">
        <v>352</v>
      </c>
      <c r="C154" s="50" t="s">
        <v>353</v>
      </c>
      <c r="D154" s="242">
        <v>663362.31000000006</v>
      </c>
      <c r="E154" s="242">
        <v>824636.54</v>
      </c>
      <c r="F154" s="52">
        <f t="shared" si="31"/>
        <v>124.31163597461543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13335.7</v>
      </c>
      <c r="E156" s="242">
        <v>21740.06</v>
      </c>
      <c r="F156" s="52">
        <f t="shared" si="31"/>
        <v>163.02151368132155</v>
      </c>
    </row>
    <row r="157" spans="1:6" ht="12.75" customHeight="1" x14ac:dyDescent="0.2">
      <c r="A157" s="53">
        <v>3114</v>
      </c>
      <c r="B157" s="85" t="s">
        <v>358</v>
      </c>
      <c r="C157" s="50" t="s">
        <v>359</v>
      </c>
      <c r="D157" s="242">
        <v>3048.36</v>
      </c>
      <c r="E157" s="242">
        <v>4631.41</v>
      </c>
      <c r="F157" s="52">
        <f t="shared" si="31"/>
        <v>151.93120235142828</v>
      </c>
    </row>
    <row r="158" spans="1:6" ht="12.75" customHeight="1" x14ac:dyDescent="0.2">
      <c r="A158" s="53">
        <v>312</v>
      </c>
      <c r="B158" s="85" t="s">
        <v>360</v>
      </c>
      <c r="C158" s="50" t="s">
        <v>361</v>
      </c>
      <c r="D158" s="242">
        <v>33351.370000000003</v>
      </c>
      <c r="E158" s="242">
        <v>44112.5</v>
      </c>
      <c r="F158" s="52">
        <f t="shared" si="31"/>
        <v>132.26593090478741</v>
      </c>
    </row>
    <row r="159" spans="1:6" ht="12.75" customHeight="1" x14ac:dyDescent="0.2">
      <c r="A159" s="53">
        <v>313</v>
      </c>
      <c r="B159" s="85" t="s">
        <v>362</v>
      </c>
      <c r="C159" s="50" t="s">
        <v>363</v>
      </c>
      <c r="D159" s="51">
        <f t="shared" ref="D159:E159" si="38">SUM(D160:D162)</f>
        <v>109678.11</v>
      </c>
      <c r="E159" s="51">
        <f t="shared" si="38"/>
        <v>140292</v>
      </c>
      <c r="F159" s="52">
        <f t="shared" si="31"/>
        <v>127.91248864518178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109678.11</v>
      </c>
      <c r="E161" s="242">
        <v>140292</v>
      </c>
      <c r="F161" s="52">
        <f t="shared" si="31"/>
        <v>127.91248864518178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165159.87</v>
      </c>
      <c r="E163" s="51">
        <f t="shared" si="39"/>
        <v>231089.38</v>
      </c>
      <c r="F163" s="52">
        <f t="shared" si="31"/>
        <v>139.91860129219043</v>
      </c>
    </row>
    <row r="164" spans="1:6" ht="12.75" customHeight="1" x14ac:dyDescent="0.2">
      <c r="A164" s="53">
        <v>321</v>
      </c>
      <c r="B164" s="85" t="s">
        <v>371</v>
      </c>
      <c r="C164" s="50" t="s">
        <v>372</v>
      </c>
      <c r="D164" s="51">
        <f t="shared" ref="D164:E164" si="40">SUM(D165:D168)</f>
        <v>40880.49</v>
      </c>
      <c r="E164" s="51">
        <f t="shared" si="40"/>
        <v>40044.559999999998</v>
      </c>
      <c r="F164" s="52">
        <f t="shared" si="31"/>
        <v>97.955185957898252</v>
      </c>
    </row>
    <row r="165" spans="1:6" ht="12.75" customHeight="1" x14ac:dyDescent="0.2">
      <c r="A165" s="53">
        <v>3211</v>
      </c>
      <c r="B165" s="85" t="s">
        <v>373</v>
      </c>
      <c r="C165" s="50" t="s">
        <v>374</v>
      </c>
      <c r="D165" s="242">
        <v>4262.7</v>
      </c>
      <c r="E165" s="242">
        <v>4480.71</v>
      </c>
      <c r="F165" s="52">
        <f t="shared" si="31"/>
        <v>105.11436413540713</v>
      </c>
    </row>
    <row r="166" spans="1:6" ht="12.75" customHeight="1" x14ac:dyDescent="0.2">
      <c r="A166" s="53">
        <v>3212</v>
      </c>
      <c r="B166" s="85" t="s">
        <v>375</v>
      </c>
      <c r="C166" s="50" t="s">
        <v>376</v>
      </c>
      <c r="D166" s="242">
        <v>32428.53</v>
      </c>
      <c r="E166" s="242">
        <v>32614.78</v>
      </c>
      <c r="F166" s="52">
        <f t="shared" si="31"/>
        <v>100.5743399407867</v>
      </c>
    </row>
    <row r="167" spans="1:6" ht="12.75" customHeight="1" x14ac:dyDescent="0.2">
      <c r="A167" s="53">
        <v>3213</v>
      </c>
      <c r="B167" s="85" t="s">
        <v>377</v>
      </c>
      <c r="C167" s="50" t="s">
        <v>378</v>
      </c>
      <c r="D167" s="242">
        <v>4038.62</v>
      </c>
      <c r="E167" s="242">
        <v>2828.67</v>
      </c>
      <c r="F167" s="52">
        <f t="shared" si="31"/>
        <v>70.04050888669893</v>
      </c>
    </row>
    <row r="168" spans="1:6" ht="12.75" customHeight="1" x14ac:dyDescent="0.2">
      <c r="A168" s="53">
        <v>3214</v>
      </c>
      <c r="B168" s="85" t="s">
        <v>379</v>
      </c>
      <c r="C168" s="50" t="s">
        <v>380</v>
      </c>
      <c r="D168" s="242">
        <v>150.63999999999999</v>
      </c>
      <c r="E168" s="242">
        <v>120.4</v>
      </c>
      <c r="F168" s="52">
        <f t="shared" si="31"/>
        <v>79.925650557620827</v>
      </c>
    </row>
    <row r="169" spans="1:6" ht="12.75" customHeight="1" x14ac:dyDescent="0.2">
      <c r="A169" s="53">
        <v>322</v>
      </c>
      <c r="B169" s="85" t="s">
        <v>381</v>
      </c>
      <c r="C169" s="50" t="s">
        <v>382</v>
      </c>
      <c r="D169" s="51">
        <f t="shared" ref="D169:E169" si="41">SUM(D170:D176)</f>
        <v>92791.860000000015</v>
      </c>
      <c r="E169" s="51">
        <f t="shared" si="41"/>
        <v>94543.53</v>
      </c>
      <c r="F169" s="52">
        <f t="shared" si="31"/>
        <v>101.88774101521403</v>
      </c>
    </row>
    <row r="170" spans="1:6" ht="12.75" customHeight="1" x14ac:dyDescent="0.2">
      <c r="A170" s="53">
        <v>3221</v>
      </c>
      <c r="B170" s="85" t="s">
        <v>383</v>
      </c>
      <c r="C170" s="50" t="s">
        <v>384</v>
      </c>
      <c r="D170" s="242">
        <v>8450.32</v>
      </c>
      <c r="E170" s="242">
        <v>7026.66</v>
      </c>
      <c r="F170" s="52">
        <f t="shared" si="31"/>
        <v>83.15259067112251</v>
      </c>
    </row>
    <row r="171" spans="1:6" ht="12.75" customHeight="1" x14ac:dyDescent="0.2">
      <c r="A171" s="53">
        <v>3222</v>
      </c>
      <c r="B171" s="85" t="s">
        <v>385</v>
      </c>
      <c r="C171" s="50" t="s">
        <v>386</v>
      </c>
      <c r="D171" s="242">
        <v>62433.29</v>
      </c>
      <c r="E171" s="242">
        <v>62288.66</v>
      </c>
      <c r="F171" s="52">
        <f t="shared" si="31"/>
        <v>99.76834474044216</v>
      </c>
    </row>
    <row r="172" spans="1:6" ht="12.75" customHeight="1" x14ac:dyDescent="0.2">
      <c r="A172" s="53">
        <v>3223</v>
      </c>
      <c r="B172" s="85" t="s">
        <v>387</v>
      </c>
      <c r="C172" s="50" t="s">
        <v>388</v>
      </c>
      <c r="D172" s="242">
        <v>16046.28</v>
      </c>
      <c r="E172" s="242">
        <v>17693.32</v>
      </c>
      <c r="F172" s="52">
        <f t="shared" si="31"/>
        <v>110.26431048193102</v>
      </c>
    </row>
    <row r="173" spans="1:6" ht="12.75" customHeight="1" x14ac:dyDescent="0.2">
      <c r="A173" s="53">
        <v>3224</v>
      </c>
      <c r="B173" s="85" t="s">
        <v>389</v>
      </c>
      <c r="C173" s="50" t="s">
        <v>390</v>
      </c>
      <c r="D173" s="242">
        <v>3650.13</v>
      </c>
      <c r="E173" s="242">
        <v>1954.2</v>
      </c>
      <c r="F173" s="52">
        <f t="shared" si="31"/>
        <v>53.537819200959966</v>
      </c>
    </row>
    <row r="174" spans="1:6" ht="12.75" customHeight="1" x14ac:dyDescent="0.2">
      <c r="A174" s="53">
        <v>3225</v>
      </c>
      <c r="B174" s="85" t="s">
        <v>391</v>
      </c>
      <c r="C174" s="50" t="s">
        <v>392</v>
      </c>
      <c r="D174" s="242">
        <v>2187.63</v>
      </c>
      <c r="E174" s="242">
        <v>5478.29</v>
      </c>
      <c r="F174" s="52">
        <f t="shared" si="31"/>
        <v>250.42123210963462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24.21</v>
      </c>
      <c r="E176" s="242">
        <v>102.4</v>
      </c>
      <c r="F176" s="52">
        <f t="shared" si="31"/>
        <v>422.96571664601402</v>
      </c>
    </row>
    <row r="177" spans="1:6" ht="12.75" customHeight="1" x14ac:dyDescent="0.2">
      <c r="A177" s="53">
        <v>323</v>
      </c>
      <c r="B177" s="85" t="s">
        <v>397</v>
      </c>
      <c r="C177" s="50" t="s">
        <v>398</v>
      </c>
      <c r="D177" s="51">
        <f t="shared" ref="D177:E177" si="42">SUM(D178:D186)</f>
        <v>26154.25</v>
      </c>
      <c r="E177" s="51">
        <f t="shared" si="42"/>
        <v>88435.48</v>
      </c>
      <c r="F177" s="52">
        <f t="shared" si="31"/>
        <v>338.13043769177091</v>
      </c>
    </row>
    <row r="178" spans="1:6" ht="12.75" customHeight="1" x14ac:dyDescent="0.2">
      <c r="A178" s="53">
        <v>3231</v>
      </c>
      <c r="B178" s="85" t="s">
        <v>399</v>
      </c>
      <c r="C178" s="50" t="s">
        <v>400</v>
      </c>
      <c r="D178" s="242">
        <v>4884.3599999999997</v>
      </c>
      <c r="E178" s="242">
        <v>4141</v>
      </c>
      <c r="F178" s="52">
        <f t="shared" si="31"/>
        <v>84.780810587262195</v>
      </c>
    </row>
    <row r="179" spans="1:6" ht="12.75" customHeight="1" x14ac:dyDescent="0.2">
      <c r="A179" s="53">
        <v>3232</v>
      </c>
      <c r="B179" s="85" t="s">
        <v>401</v>
      </c>
      <c r="C179" s="50" t="s">
        <v>402</v>
      </c>
      <c r="D179" s="242">
        <v>2962.9</v>
      </c>
      <c r="E179" s="242">
        <v>71164.5</v>
      </c>
      <c r="F179" s="52">
        <f t="shared" si="31"/>
        <v>2401.8529143744304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3087.73</v>
      </c>
      <c r="E181" s="242">
        <v>3587.04</v>
      </c>
      <c r="F181" s="52">
        <f t="shared" si="31"/>
        <v>116.17077918082215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2327.31</v>
      </c>
      <c r="E183" s="242">
        <v>2657.4</v>
      </c>
      <c r="F183" s="52">
        <f t="shared" si="31"/>
        <v>114.183327532645</v>
      </c>
    </row>
    <row r="184" spans="1:6" ht="12.75" customHeight="1" x14ac:dyDescent="0.2">
      <c r="A184" s="53">
        <v>3237</v>
      </c>
      <c r="B184" s="85" t="s">
        <v>411</v>
      </c>
      <c r="C184" s="50" t="s">
        <v>412</v>
      </c>
      <c r="D184" s="242">
        <v>5534.49</v>
      </c>
      <c r="E184" s="242">
        <v>1120.48</v>
      </c>
      <c r="F184" s="52">
        <f t="shared" si="31"/>
        <v>20.245406532489895</v>
      </c>
    </row>
    <row r="185" spans="1:6" ht="12.75" customHeight="1" x14ac:dyDescent="0.2">
      <c r="A185" s="53">
        <v>3238</v>
      </c>
      <c r="B185" s="85" t="s">
        <v>413</v>
      </c>
      <c r="C185" s="50" t="s">
        <v>414</v>
      </c>
      <c r="D185" s="242">
        <v>1869.36</v>
      </c>
      <c r="E185" s="242">
        <v>2016.71</v>
      </c>
      <c r="F185" s="52">
        <f t="shared" si="31"/>
        <v>107.88237685625029</v>
      </c>
    </row>
    <row r="186" spans="1:6" ht="12.75" customHeight="1" x14ac:dyDescent="0.2">
      <c r="A186" s="53">
        <v>3239</v>
      </c>
      <c r="B186" s="85" t="s">
        <v>415</v>
      </c>
      <c r="C186" s="50" t="s">
        <v>416</v>
      </c>
      <c r="D186" s="242">
        <v>5488.1</v>
      </c>
      <c r="E186" s="242">
        <v>3748.35</v>
      </c>
      <c r="F186" s="52">
        <f t="shared" si="31"/>
        <v>68.299593666296161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5333.27</v>
      </c>
      <c r="E188" s="51">
        <f t="shared" si="43"/>
        <v>8065.81</v>
      </c>
      <c r="F188" s="52">
        <f t="shared" si="31"/>
        <v>151.2357334243344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1108.74</v>
      </c>
      <c r="E190" s="242">
        <v>1129.6600000000001</v>
      </c>
      <c r="F190" s="52">
        <f t="shared" si="31"/>
        <v>101.8868264877248</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1665.17</v>
      </c>
      <c r="E193" s="242">
        <v>2160.63</v>
      </c>
      <c r="F193" s="52">
        <f t="shared" si="31"/>
        <v>129.75431937880217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2396.27</v>
      </c>
      <c r="E195" s="242">
        <v>4612.43</v>
      </c>
      <c r="F195" s="52">
        <f t="shared" si="31"/>
        <v>192.48373513836088</v>
      </c>
    </row>
    <row r="196" spans="1:6" ht="12.75" customHeight="1" x14ac:dyDescent="0.2">
      <c r="A196" s="53">
        <v>34</v>
      </c>
      <c r="B196" s="232" t="s">
        <v>435</v>
      </c>
      <c r="C196" s="50" t="s">
        <v>436</v>
      </c>
      <c r="D196" s="51">
        <f t="shared" ref="D196:E196" si="44">D197+D202+D210</f>
        <v>745.15</v>
      </c>
      <c r="E196" s="51">
        <f t="shared" si="44"/>
        <v>790.81</v>
      </c>
      <c r="F196" s="52">
        <f t="shared" si="31"/>
        <v>106.12762531034019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745.15</v>
      </c>
      <c r="E210" s="51">
        <f t="shared" si="47"/>
        <v>790.81</v>
      </c>
      <c r="F210" s="52">
        <f t="shared" si="31"/>
        <v>106.12762531034019</v>
      </c>
    </row>
    <row r="211" spans="1:6" ht="12.75" customHeight="1" x14ac:dyDescent="0.2">
      <c r="A211" s="53">
        <v>3431</v>
      </c>
      <c r="B211" s="232" t="s">
        <v>465</v>
      </c>
      <c r="C211" s="50" t="s">
        <v>466</v>
      </c>
      <c r="D211" s="242">
        <v>743</v>
      </c>
      <c r="E211" s="242">
        <v>789.25</v>
      </c>
      <c r="F211" s="52">
        <f t="shared" si="31"/>
        <v>106.22476446837146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2.15</v>
      </c>
      <c r="E213" s="242">
        <v>1.56</v>
      </c>
      <c r="F213" s="52">
        <f t="shared" si="31"/>
        <v>72.558139534883722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11377.67</v>
      </c>
      <c r="E252" s="51">
        <f t="shared" si="63"/>
        <v>14649.91</v>
      </c>
      <c r="F252" s="52">
        <f t="shared" ref="F252:F258" si="64">IF(D252&lt;&gt;0,IF(E252/D252&gt;=100,"&gt;&gt;100",E252/D252*100),"-")</f>
        <v>128.7601943104344</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11377.67</v>
      </c>
      <c r="E259" s="51">
        <f t="shared" si="66"/>
        <v>14649.91</v>
      </c>
      <c r="F259" s="52">
        <f t="shared" ref="F259:F262" si="67">IF(D259&lt;&gt;0,IF(E259/D259&gt;=100,"&gt;&gt;100",E259/D259*100),"-")</f>
        <v>128.7601943104344</v>
      </c>
    </row>
    <row r="260" spans="1:6" ht="12.75" customHeight="1" x14ac:dyDescent="0.2">
      <c r="A260" s="53">
        <v>3721</v>
      </c>
      <c r="B260" s="85" t="s">
        <v>559</v>
      </c>
      <c r="C260" s="50" t="s">
        <v>560</v>
      </c>
      <c r="D260" s="242">
        <v>0</v>
      </c>
      <c r="E260" s="242">
        <v>1217.0999999999999</v>
      </c>
      <c r="F260" s="52" t="str">
        <f t="shared" si="67"/>
        <v>-</v>
      </c>
    </row>
    <row r="261" spans="1:6" ht="12.75" customHeight="1" x14ac:dyDescent="0.2">
      <c r="A261" s="53">
        <v>3722</v>
      </c>
      <c r="B261" s="85" t="s">
        <v>561</v>
      </c>
      <c r="C261" s="50" t="s">
        <v>562</v>
      </c>
      <c r="D261" s="242">
        <v>11377.67</v>
      </c>
      <c r="E261" s="242">
        <v>13432.81</v>
      </c>
      <c r="F261" s="52">
        <f t="shared" si="67"/>
        <v>118.06292501012949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624.97</v>
      </c>
      <c r="E263" s="51">
        <f t="shared" si="68"/>
        <v>576</v>
      </c>
      <c r="F263" s="52">
        <f t="shared" ref="F263:F267" si="69">IF(D263&lt;&gt;0,IF(E263/D263&gt;=100,"&gt;&gt;100",E263/D263*100),"-")</f>
        <v>92.164423892346832</v>
      </c>
    </row>
    <row r="264" spans="1:6" ht="12.75" customHeight="1" x14ac:dyDescent="0.2">
      <c r="A264" s="53">
        <v>381</v>
      </c>
      <c r="B264" s="85" t="s">
        <v>567</v>
      </c>
      <c r="C264" s="50" t="s">
        <v>568</v>
      </c>
      <c r="D264" s="51">
        <f t="shared" ref="D264:E264" si="70">SUM(D265:D267)</f>
        <v>624.97</v>
      </c>
      <c r="E264" s="51">
        <f t="shared" si="70"/>
        <v>576</v>
      </c>
      <c r="F264" s="52">
        <f t="shared" si="69"/>
        <v>92.164423892346832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624.97</v>
      </c>
      <c r="E266" s="242">
        <v>576</v>
      </c>
      <c r="F266" s="52">
        <f t="shared" si="69"/>
        <v>92.164423892346832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1000683.51</v>
      </c>
      <c r="E289" s="51">
        <f t="shared" si="79"/>
        <v>1282518.6100000001</v>
      </c>
      <c r="F289" s="52">
        <f t="shared" si="76"/>
        <v>128.16425944702536</v>
      </c>
    </row>
    <row r="290" spans="1:6" ht="12.75" customHeight="1" x14ac:dyDescent="0.2">
      <c r="A290" s="53" t="s">
        <v>608</v>
      </c>
      <c r="B290" s="85" t="s">
        <v>619</v>
      </c>
      <c r="C290" s="50" t="s">
        <v>620</v>
      </c>
      <c r="D290" s="51">
        <f>IF(D6&gt;=D289,D6-D289,0)</f>
        <v>0</v>
      </c>
      <c r="E290" s="51">
        <f>IF(E6&gt;=E289,E6-E289,0)</f>
        <v>9721.2799999997951</v>
      </c>
      <c r="F290" s="52" t="str">
        <f t="shared" si="76"/>
        <v>-</v>
      </c>
    </row>
    <row r="291" spans="1:6" ht="12.75" customHeight="1" x14ac:dyDescent="0.2">
      <c r="A291" s="53" t="s">
        <v>608</v>
      </c>
      <c r="B291" s="85" t="s">
        <v>621</v>
      </c>
      <c r="C291" s="50" t="s">
        <v>622</v>
      </c>
      <c r="D291" s="51">
        <f>IF(D289&gt;=D6,D289-D6,0)</f>
        <v>6632.0299999999115</v>
      </c>
      <c r="E291" s="51">
        <f>IF(E289&gt;=E6,E289-E6,0)</f>
        <v>0</v>
      </c>
      <c r="F291" s="52">
        <f t="shared" si="76"/>
        <v>0</v>
      </c>
    </row>
    <row r="292" spans="1:6" ht="12.75" customHeight="1" x14ac:dyDescent="0.2">
      <c r="A292" s="53">
        <v>92211</v>
      </c>
      <c r="B292" s="85" t="s">
        <v>623</v>
      </c>
      <c r="C292" s="50" t="s">
        <v>624</v>
      </c>
      <c r="D292" s="242">
        <v>5941.67</v>
      </c>
      <c r="E292" s="242">
        <v>0</v>
      </c>
      <c r="F292" s="52">
        <f t="shared" si="76"/>
        <v>0</v>
      </c>
    </row>
    <row r="293" spans="1:6" ht="12.75" customHeight="1" x14ac:dyDescent="0.2">
      <c r="A293" s="53">
        <v>92221</v>
      </c>
      <c r="B293" s="85" t="s">
        <v>625</v>
      </c>
      <c r="C293" s="50" t="s">
        <v>626</v>
      </c>
      <c r="D293" s="242">
        <v>0</v>
      </c>
      <c r="E293" s="242">
        <v>5455.19</v>
      </c>
      <c r="F293" s="52" t="str">
        <f t="shared" si="76"/>
        <v>-</v>
      </c>
    </row>
    <row r="294" spans="1:6" ht="12.75" customHeight="1" x14ac:dyDescent="0.2">
      <c r="A294" s="53">
        <v>96</v>
      </c>
      <c r="B294" s="85" t="s">
        <v>627</v>
      </c>
      <c r="C294" s="50" t="s">
        <v>628</v>
      </c>
      <c r="D294" s="242">
        <v>181.74</v>
      </c>
      <c r="E294" s="242">
        <v>321.89000000000033</v>
      </c>
      <c r="F294" s="52">
        <f t="shared" si="76"/>
        <v>177.11565973368565</v>
      </c>
    </row>
    <row r="295" spans="1:6" ht="12" x14ac:dyDescent="0.2">
      <c r="A295" s="53">
        <v>9661</v>
      </c>
      <c r="B295" s="85" t="s">
        <v>629</v>
      </c>
      <c r="C295" s="50" t="s">
        <v>630</v>
      </c>
      <c r="D295" s="242">
        <v>181.74</v>
      </c>
      <c r="E295" s="242">
        <v>321.88999999999987</v>
      </c>
      <c r="F295" s="52">
        <f t="shared" si="76"/>
        <v>177.11565973368542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244.41</v>
      </c>
      <c r="E298" s="51">
        <f t="shared" si="80"/>
        <v>197.19</v>
      </c>
      <c r="F298" s="52">
        <f t="shared" ref="F298:F418" si="81">IF(D298&lt;&gt;0,IF(E298/D298&gt;=100,"&gt;&gt;100",E298/D298*100),"-")</f>
        <v>80.680004909782738</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244.41</v>
      </c>
      <c r="E311" s="51">
        <f t="shared" si="85"/>
        <v>197.19</v>
      </c>
      <c r="F311" s="52">
        <f t="shared" si="81"/>
        <v>80.680004909782738</v>
      </c>
    </row>
    <row r="312" spans="1:6" ht="12.75" customHeight="1" x14ac:dyDescent="0.2">
      <c r="A312" s="53">
        <v>721</v>
      </c>
      <c r="B312" s="85" t="s">
        <v>662</v>
      </c>
      <c r="C312" s="50" t="s">
        <v>663</v>
      </c>
      <c r="D312" s="51">
        <f t="shared" ref="D312:E312" si="86">SUM(D313:D316)</f>
        <v>244.41</v>
      </c>
      <c r="E312" s="51">
        <f t="shared" si="86"/>
        <v>197.19</v>
      </c>
      <c r="F312" s="52">
        <f t="shared" si="81"/>
        <v>80.680004909782738</v>
      </c>
    </row>
    <row r="313" spans="1:6" ht="12.75" customHeight="1" x14ac:dyDescent="0.2">
      <c r="A313" s="53">
        <v>7211</v>
      </c>
      <c r="B313" s="85" t="s">
        <v>664</v>
      </c>
      <c r="C313" s="50" t="s">
        <v>665</v>
      </c>
      <c r="D313" s="242">
        <v>244.41</v>
      </c>
      <c r="E313" s="242">
        <v>197.19</v>
      </c>
      <c r="F313" s="52">
        <f t="shared" si="81"/>
        <v>80.680004909782738</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1148.69</v>
      </c>
      <c r="E350" s="51">
        <f t="shared" si="95"/>
        <v>4290.53</v>
      </c>
      <c r="F350" s="52">
        <f t="shared" si="81"/>
        <v>373.51504757593432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1148.69</v>
      </c>
      <c r="E363" s="51">
        <f t="shared" si="99"/>
        <v>4290.53</v>
      </c>
      <c r="F363" s="52">
        <f t="shared" si="81"/>
        <v>373.51504757593432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392.01</v>
      </c>
      <c r="E369" s="51">
        <f t="shared" si="101"/>
        <v>3432.19</v>
      </c>
      <c r="F369" s="52">
        <f t="shared" si="81"/>
        <v>875.5363383587154</v>
      </c>
    </row>
    <row r="370" spans="1:6" ht="12.75" customHeight="1" x14ac:dyDescent="0.2">
      <c r="A370" s="53">
        <v>4221</v>
      </c>
      <c r="B370" s="85" t="s">
        <v>674</v>
      </c>
      <c r="C370" s="50" t="s">
        <v>766</v>
      </c>
      <c r="D370" s="242">
        <v>392.01</v>
      </c>
      <c r="E370" s="242">
        <v>2832.19</v>
      </c>
      <c r="F370" s="52">
        <f t="shared" si="81"/>
        <v>722.47901839238807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600</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756.68</v>
      </c>
      <c r="E383" s="51">
        <f t="shared" si="103"/>
        <v>858.34</v>
      </c>
      <c r="F383" s="52">
        <f t="shared" si="81"/>
        <v>113.43500555056301</v>
      </c>
    </row>
    <row r="384" spans="1:6" ht="12.75" customHeight="1" x14ac:dyDescent="0.2">
      <c r="A384" s="53">
        <v>4241</v>
      </c>
      <c r="B384" s="85" t="s">
        <v>783</v>
      </c>
      <c r="C384" s="50" t="s">
        <v>784</v>
      </c>
      <c r="D384" s="242">
        <v>756.68</v>
      </c>
      <c r="E384" s="242">
        <v>858.34</v>
      </c>
      <c r="F384" s="52">
        <f t="shared" si="81"/>
        <v>113.43500555056301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904.28000000000009</v>
      </c>
      <c r="E408" s="51">
        <f t="shared" si="111"/>
        <v>4093.3399999999997</v>
      </c>
      <c r="F408" s="52">
        <f t="shared" si="81"/>
        <v>452.66289202459404</v>
      </c>
    </row>
    <row r="409" spans="1:6" ht="12.75" customHeight="1" x14ac:dyDescent="0.2">
      <c r="A409" s="53">
        <v>92212</v>
      </c>
      <c r="B409" s="85" t="s">
        <v>823</v>
      </c>
      <c r="C409" s="50" t="s">
        <v>824</v>
      </c>
      <c r="D409" s="242">
        <v>0</v>
      </c>
      <c r="E409" s="242">
        <v>3860.55</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721.69</v>
      </c>
      <c r="E411" s="242">
        <v>196.28000000000009</v>
      </c>
      <c r="F411" s="52">
        <f t="shared" si="81"/>
        <v>27.197273067383517</v>
      </c>
    </row>
    <row r="412" spans="1:6" ht="12.75" customHeight="1" x14ac:dyDescent="0.2">
      <c r="A412" s="53" t="s">
        <v>608</v>
      </c>
      <c r="B412" s="85" t="s">
        <v>829</v>
      </c>
      <c r="C412" s="50" t="s">
        <v>830</v>
      </c>
      <c r="D412" s="51">
        <f>D6+D298</f>
        <v>994295.89000000013</v>
      </c>
      <c r="E412" s="51">
        <f>E6+E298</f>
        <v>1292437.0799999998</v>
      </c>
      <c r="F412" s="52">
        <f t="shared" si="81"/>
        <v>129.98515763753178</v>
      </c>
    </row>
    <row r="413" spans="1:6" ht="12.75" customHeight="1" x14ac:dyDescent="0.2">
      <c r="A413" s="53" t="s">
        <v>608</v>
      </c>
      <c r="B413" s="85" t="s">
        <v>831</v>
      </c>
      <c r="C413" s="50" t="s">
        <v>832</v>
      </c>
      <c r="D413" s="51">
        <f t="shared" ref="D413:E413" si="112">D289+D350</f>
        <v>1001832.2</v>
      </c>
      <c r="E413" s="51">
        <f t="shared" si="112"/>
        <v>1286809.1400000001</v>
      </c>
      <c r="F413" s="52">
        <f t="shared" si="81"/>
        <v>128.4455760156242</v>
      </c>
    </row>
    <row r="414" spans="1:6" ht="12.75" customHeight="1" x14ac:dyDescent="0.2">
      <c r="A414" s="53" t="s">
        <v>608</v>
      </c>
      <c r="B414" s="85" t="s">
        <v>833</v>
      </c>
      <c r="C414" s="50" t="s">
        <v>834</v>
      </c>
      <c r="D414" s="51">
        <f t="shared" ref="D414:E414" si="113">IF(D412&gt;=D413,D412-D413,0)</f>
        <v>0</v>
      </c>
      <c r="E414" s="51">
        <f t="shared" si="113"/>
        <v>5627.9399999997113</v>
      </c>
      <c r="F414" s="52" t="str">
        <f t="shared" si="81"/>
        <v>-</v>
      </c>
    </row>
    <row r="415" spans="1:6" ht="12.75" customHeight="1" x14ac:dyDescent="0.2">
      <c r="A415" s="53" t="s">
        <v>608</v>
      </c>
      <c r="B415" s="85" t="s">
        <v>835</v>
      </c>
      <c r="C415" s="50" t="s">
        <v>836</v>
      </c>
      <c r="D415" s="51">
        <f t="shared" ref="D415:E415" si="114">IF(D413&gt;=D412,D413-D412,0)</f>
        <v>7536.309999999823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5941.67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1594.6399999999994</v>
      </c>
      <c r="F417" s="52" t="str">
        <f t="shared" si="81"/>
        <v>-</v>
      </c>
    </row>
    <row r="418" spans="1:6" ht="12.75" customHeight="1" x14ac:dyDescent="0.2">
      <c r="A418" s="55" t="s">
        <v>842</v>
      </c>
      <c r="B418" s="233" t="s">
        <v>843</v>
      </c>
      <c r="C418" s="56" t="s">
        <v>844</v>
      </c>
      <c r="D418" s="62">
        <f t="shared" ref="D418:E418" si="117">D294+D411</f>
        <v>903.43000000000006</v>
      </c>
      <c r="E418" s="62">
        <f t="shared" si="117"/>
        <v>518.17000000000041</v>
      </c>
      <c r="F418" s="57">
        <f t="shared" si="81"/>
        <v>57.355854908515369</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994295.89000000013</v>
      </c>
      <c r="E639" s="51">
        <f t="shared" si="180"/>
        <v>1292437.0799999998</v>
      </c>
      <c r="F639" s="52">
        <f t="shared" si="119"/>
        <v>129.98515763753178</v>
      </c>
    </row>
    <row r="640" spans="1:6" ht="12.75" customHeight="1" x14ac:dyDescent="0.2">
      <c r="A640" s="53" t="s">
        <v>608</v>
      </c>
      <c r="B640" s="85" t="s">
        <v>1277</v>
      </c>
      <c r="C640" s="50" t="s">
        <v>1278</v>
      </c>
      <c r="D640" s="51">
        <f t="shared" ref="D640:E640" si="181">D413+D528</f>
        <v>1001832.2</v>
      </c>
      <c r="E640" s="51">
        <f t="shared" si="181"/>
        <v>1286809.1400000001</v>
      </c>
      <c r="F640" s="52">
        <f t="shared" si="119"/>
        <v>128.4455760156242</v>
      </c>
    </row>
    <row r="641" spans="1:6" ht="12.75" customHeight="1" x14ac:dyDescent="0.2">
      <c r="A641" s="53" t="s">
        <v>608</v>
      </c>
      <c r="B641" s="85" t="s">
        <v>1279</v>
      </c>
      <c r="C641" s="50" t="s">
        <v>1280</v>
      </c>
      <c r="D641" s="51">
        <f t="shared" ref="D641:E641" si="182">IF(D639&gt;=D640,D639-D640,0)</f>
        <v>0</v>
      </c>
      <c r="E641" s="51">
        <f t="shared" si="182"/>
        <v>5627.9399999997113</v>
      </c>
      <c r="F641" s="52" t="str">
        <f t="shared" si="119"/>
        <v>-</v>
      </c>
    </row>
    <row r="642" spans="1:6" ht="12.75" customHeight="1" x14ac:dyDescent="0.2">
      <c r="A642" s="53" t="s">
        <v>608</v>
      </c>
      <c r="B642" s="85" t="s">
        <v>1281</v>
      </c>
      <c r="C642" s="50" t="s">
        <v>1282</v>
      </c>
      <c r="D642" s="51">
        <f t="shared" ref="D642:E642" si="183">IF(D640&gt;=D639,D640-D639,0)</f>
        <v>7536.309999999823</v>
      </c>
      <c r="E642" s="51">
        <f t="shared" si="183"/>
        <v>0</v>
      </c>
      <c r="F642" s="52">
        <f t="shared" si="119"/>
        <v>0</v>
      </c>
    </row>
    <row r="643" spans="1:6" ht="22.8" x14ac:dyDescent="0.2">
      <c r="A643" s="60" t="s">
        <v>1283</v>
      </c>
      <c r="B643" s="85" t="s">
        <v>1284</v>
      </c>
      <c r="C643" s="61" t="s">
        <v>1283</v>
      </c>
      <c r="D643" s="51">
        <f t="shared" ref="D643:E643" si="184">IF(D416-D417+D637-D638&gt;=0,D416-D417+D637-D638,0)</f>
        <v>5941.67</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1594.6399999999994</v>
      </c>
      <c r="F644" s="52" t="str">
        <f t="shared" si="119"/>
        <v>-</v>
      </c>
    </row>
    <row r="645" spans="1:6" ht="22.8" x14ac:dyDescent="0.2">
      <c r="A645" s="53" t="s">
        <v>608</v>
      </c>
      <c r="B645" s="85" t="s">
        <v>1287</v>
      </c>
      <c r="C645" s="50" t="s">
        <v>1288</v>
      </c>
      <c r="D645" s="51">
        <f t="shared" ref="D645:E645" si="186">IF(D641+D643-D642-D644&gt;=0,D641+D643-D642-D644,0)</f>
        <v>0</v>
      </c>
      <c r="E645" s="51">
        <f t="shared" si="186"/>
        <v>4033.2999999997119</v>
      </c>
      <c r="F645" s="52" t="str">
        <f t="shared" si="119"/>
        <v>-</v>
      </c>
    </row>
    <row r="646" spans="1:6" ht="22.8" x14ac:dyDescent="0.2">
      <c r="A646" s="53" t="s">
        <v>608</v>
      </c>
      <c r="B646" s="85" t="s">
        <v>1289</v>
      </c>
      <c r="C646" s="50" t="s">
        <v>1290</v>
      </c>
      <c r="D646" s="51">
        <f t="shared" ref="D646:E646" si="187">IF(D642+D644-D641-D643&gt;=0,D642+D644-D641-D643,0)</f>
        <v>1594.639999999823</v>
      </c>
      <c r="E646" s="51">
        <f t="shared" si="187"/>
        <v>0</v>
      </c>
      <c r="F646" s="52">
        <f t="shared" si="119"/>
        <v>0</v>
      </c>
    </row>
    <row r="647" spans="1:6" ht="22.8" x14ac:dyDescent="0.2">
      <c r="A647" s="55" t="s">
        <v>1291</v>
      </c>
      <c r="B647" s="233" t="s">
        <v>1292</v>
      </c>
      <c r="C647" s="56" t="s">
        <v>1291</v>
      </c>
      <c r="D647" s="243">
        <v>75324.87</v>
      </c>
      <c r="E647" s="243">
        <v>96956.18</v>
      </c>
      <c r="F647" s="57">
        <f t="shared" si="119"/>
        <v>128.71735457359568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15647.46</v>
      </c>
      <c r="E649" s="242">
        <v>12842.38</v>
      </c>
      <c r="F649" s="52">
        <f t="shared" ref="F649:F724" si="188">IF(D649&lt;&gt;0,IF(E649/D649&gt;=100,"&gt;&gt;100",E649/D649*100),"-")</f>
        <v>82.073256618007008</v>
      </c>
    </row>
    <row r="650" spans="1:6" ht="12.75" customHeight="1" x14ac:dyDescent="0.2">
      <c r="A650" s="53" t="s">
        <v>1296</v>
      </c>
      <c r="B650" s="85" t="s">
        <v>1297</v>
      </c>
      <c r="C650" s="50" t="s">
        <v>1296</v>
      </c>
      <c r="D650" s="242">
        <v>171005.57</v>
      </c>
      <c r="E650" s="242">
        <v>247723.32</v>
      </c>
      <c r="F650" s="52">
        <f t="shared" si="188"/>
        <v>144.86271996871213</v>
      </c>
    </row>
    <row r="651" spans="1:6" ht="12.75" customHeight="1" x14ac:dyDescent="0.2">
      <c r="A651" s="53" t="s">
        <v>1298</v>
      </c>
      <c r="B651" s="85" t="s">
        <v>1299</v>
      </c>
      <c r="C651" s="50" t="s">
        <v>1298</v>
      </c>
      <c r="D651" s="242">
        <v>173810.65</v>
      </c>
      <c r="E651" s="242">
        <v>249512.53</v>
      </c>
      <c r="F651" s="52">
        <f t="shared" si="188"/>
        <v>143.55422409386307</v>
      </c>
    </row>
    <row r="652" spans="1:6" ht="22.8" x14ac:dyDescent="0.2">
      <c r="A652" s="53">
        <v>11</v>
      </c>
      <c r="B652" s="85" t="s">
        <v>1300</v>
      </c>
      <c r="C652" s="50" t="s">
        <v>1301</v>
      </c>
      <c r="D652" s="51">
        <f t="shared" ref="D652:E652" si="189">+D649+D650-D651</f>
        <v>12842.380000000005</v>
      </c>
      <c r="E652" s="51">
        <f t="shared" si="189"/>
        <v>11053.170000000013</v>
      </c>
      <c r="F652" s="52">
        <f t="shared" si="188"/>
        <v>86.067925104225296</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45</v>
      </c>
      <c r="E654" s="262">
        <v>51</v>
      </c>
      <c r="F654" s="52">
        <f t="shared" si="188"/>
        <v>113.33333333333333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40</v>
      </c>
      <c r="F656" s="52">
        <f t="shared" si="188"/>
        <v>102.56410256410255</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899838.26</v>
      </c>
      <c r="E675" s="242">
        <v>1130423.1100000001</v>
      </c>
      <c r="F675" s="52">
        <f t="shared" si="188"/>
        <v>125.62514401199168</v>
      </c>
    </row>
    <row r="676" spans="1:6" ht="22.8" x14ac:dyDescent="0.2">
      <c r="A676" s="53">
        <v>63613</v>
      </c>
      <c r="B676" s="232" t="s">
        <v>1349</v>
      </c>
      <c r="C676" s="50" t="s">
        <v>1350</v>
      </c>
      <c r="D676" s="242">
        <v>3479.72</v>
      </c>
      <c r="E676" s="242">
        <v>7512.9</v>
      </c>
      <c r="F676" s="52">
        <f t="shared" si="188"/>
        <v>215.90530272550663</v>
      </c>
    </row>
    <row r="677" spans="1:6" ht="22.8" x14ac:dyDescent="0.2">
      <c r="A677" s="53">
        <v>63622</v>
      </c>
      <c r="B677" s="232" t="s">
        <v>1351</v>
      </c>
      <c r="C677" s="50" t="s">
        <v>1352</v>
      </c>
      <c r="D677" s="242">
        <v>12134.35</v>
      </c>
      <c r="E677" s="242">
        <v>848.45</v>
      </c>
      <c r="F677" s="52">
        <f t="shared" si="188"/>
        <v>6.9921339008681969</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7459.6</v>
      </c>
      <c r="E710" s="242">
        <v>9062.5</v>
      </c>
      <c r="F710" s="52">
        <f t="shared" si="188"/>
        <v>121.48774733229664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517.13</v>
      </c>
      <c r="E712" s="242"/>
      <c r="F712" s="52">
        <f t="shared" si="188"/>
        <v>0</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6899.67</v>
      </c>
      <c r="F716" s="52" t="str">
        <f t="shared" si="188"/>
        <v>-</v>
      </c>
    </row>
    <row r="717" spans="1:6" ht="12.75" customHeight="1" x14ac:dyDescent="0.2">
      <c r="A717" s="53">
        <v>31215</v>
      </c>
      <c r="B717" s="85" t="s">
        <v>1413</v>
      </c>
      <c r="C717" s="50" t="s">
        <v>1414</v>
      </c>
      <c r="D717" s="242">
        <v>2125.08</v>
      </c>
      <c r="E717" s="242">
        <v>1324.32</v>
      </c>
      <c r="F717" s="52">
        <f t="shared" si="188"/>
        <v>62.318595064656392</v>
      </c>
    </row>
    <row r="718" spans="1:6" ht="12.75" customHeight="1" x14ac:dyDescent="0.2">
      <c r="A718" s="53">
        <v>32121</v>
      </c>
      <c r="B718" s="85" t="s">
        <v>1415</v>
      </c>
      <c r="C718" s="50" t="s">
        <v>1416</v>
      </c>
      <c r="D718" s="242">
        <v>32428.53</v>
      </c>
      <c r="E718" s="242">
        <v>32614.78</v>
      </c>
      <c r="F718" s="52">
        <f t="shared" si="188"/>
        <v>100.5743399407867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2008.71</v>
      </c>
      <c r="E720" s="242">
        <v>2338.8000000000002</v>
      </c>
      <c r="F720" s="52">
        <f t="shared" si="188"/>
        <v>116.43293456994788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60.49</v>
      </c>
      <c r="E722" s="242"/>
      <c r="F722" s="52">
        <f t="shared" si="188"/>
        <v>0</v>
      </c>
    </row>
    <row r="723" spans="1:6" ht="12.75" customHeight="1" x14ac:dyDescent="0.2">
      <c r="A723" s="53" t="s">
        <v>1425</v>
      </c>
      <c r="B723" s="85" t="s">
        <v>1426</v>
      </c>
      <c r="C723" s="50" t="s">
        <v>1425</v>
      </c>
      <c r="D723" s="242">
        <v>5474</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v>300</v>
      </c>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v>50</v>
      </c>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v>867.1</v>
      </c>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11377.67</v>
      </c>
      <c r="E828" s="242">
        <v>13432.81</v>
      </c>
      <c r="F828" s="52">
        <f t="shared" si="190"/>
        <v>118.06292501012949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9" workbookViewId="0">
      <selection activeCell="J291" sqref="J29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1146890.7899999998</v>
      </c>
      <c r="E6" s="229">
        <f t="shared" si="0"/>
        <v>1172791.4000000001</v>
      </c>
      <c r="F6" s="230">
        <f t="shared" ref="F6:F260" si="1">IF(D6&gt;0,IF(E6/D6&gt;=100,"&gt;&gt;100",E6/D6*100),"-")</f>
        <v>102.25833272233361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1055770.8799999999</v>
      </c>
      <c r="E7" s="104">
        <f t="shared" si="2"/>
        <v>1060964.1100000001</v>
      </c>
      <c r="F7" s="93">
        <f t="shared" si="1"/>
        <v>100.49188986913526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64503.29</v>
      </c>
      <c r="E8" s="104">
        <f>E9+E10-E11</f>
        <v>64503.29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64503.29</v>
      </c>
      <c r="E9" s="247">
        <v>64503.29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991267.59</v>
      </c>
      <c r="E12" s="104">
        <f t="shared" si="3"/>
        <v>996460.82000000007</v>
      </c>
      <c r="F12" s="93">
        <f t="shared" si="1"/>
        <v>100.52389789118396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955060.64</v>
      </c>
      <c r="E13" s="104">
        <f t="shared" si="4"/>
        <v>942013.55</v>
      </c>
      <c r="F13" s="93">
        <f t="shared" si="1"/>
        <v>98.633899309262702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1043766.8</v>
      </c>
      <c r="E15" s="247">
        <v>1043766.8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88706.16</v>
      </c>
      <c r="E18" s="247">
        <v>101753.25</v>
      </c>
      <c r="F18" s="93">
        <f t="shared" si="1"/>
        <v>114.70821192124649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16417.880000000005</v>
      </c>
      <c r="E19" s="104">
        <f t="shared" si="5"/>
        <v>34078.310000000027</v>
      </c>
      <c r="F19" s="93">
        <f t="shared" si="1"/>
        <v>207.56827312661571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139726.07999999999</v>
      </c>
      <c r="E20" s="247">
        <v>181294.39</v>
      </c>
      <c r="F20" s="93">
        <f t="shared" si="1"/>
        <v>129.74985772162222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63819.63</v>
      </c>
      <c r="E26" s="247">
        <v>64295.47</v>
      </c>
      <c r="F26" s="93">
        <f t="shared" si="1"/>
        <v>100.74560131420381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187127.83</v>
      </c>
      <c r="E28" s="247">
        <v>211511.55</v>
      </c>
      <c r="F28" s="93">
        <f t="shared" si="1"/>
        <v>113.03051502280555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17744.41</v>
      </c>
      <c r="E30" s="247">
        <v>17744.41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17744.41</v>
      </c>
      <c r="E34" s="247">
        <v>17744.41</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19789.07</v>
      </c>
      <c r="E35" s="104">
        <f t="shared" si="7"/>
        <v>20368.96</v>
      </c>
      <c r="F35" s="93">
        <f t="shared" si="1"/>
        <v>102.93035498889034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39318.43</v>
      </c>
      <c r="E36" s="247">
        <v>39265.279999999999</v>
      </c>
      <c r="F36" s="93">
        <f t="shared" si="1"/>
        <v>99.864821662512966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19529.36</v>
      </c>
      <c r="E40" s="247">
        <v>18896.32</v>
      </c>
      <c r="F40" s="93">
        <f t="shared" si="1"/>
        <v>96.758521528611269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35598.11</v>
      </c>
      <c r="E54" s="247">
        <v>40006.910000000003</v>
      </c>
      <c r="F54" s="93">
        <f t="shared" si="1"/>
        <v>112.38492717731363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35598.11</v>
      </c>
      <c r="E55" s="247">
        <v>40006.910000000003</v>
      </c>
      <c r="F55" s="93">
        <f t="shared" si="1"/>
        <v>112.38492717731363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91119.91</v>
      </c>
      <c r="E68" s="104">
        <f t="shared" si="13"/>
        <v>111827.29</v>
      </c>
      <c r="F68" s="93">
        <f t="shared" si="1"/>
        <v>122.72541752949491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12842.38</v>
      </c>
      <c r="E69" s="104">
        <f t="shared" si="14"/>
        <v>11053.17</v>
      </c>
      <c r="F69" s="93">
        <f t="shared" si="1"/>
        <v>86.067925104225239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12842.38</v>
      </c>
      <c r="E70" s="104">
        <f t="shared" si="15"/>
        <v>11053.17</v>
      </c>
      <c r="F70" s="93">
        <f t="shared" si="1"/>
        <v>86.067925104225239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12842.38</v>
      </c>
      <c r="E72" s="247">
        <v>11053.17</v>
      </c>
      <c r="F72" s="93">
        <f t="shared" si="1"/>
        <v>86.067925104225239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610.86</v>
      </c>
      <c r="E78" s="104">
        <f>E79+SUM(E82:E84)-E85+E86</f>
        <v>1861.4</v>
      </c>
      <c r="F78" s="93">
        <f t="shared" si="1"/>
        <v>304.71793864387917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610.86</v>
      </c>
      <c r="E86" s="247">
        <v>1861.4</v>
      </c>
      <c r="F86" s="93">
        <f t="shared" si="1"/>
        <v>304.71793864387917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1438.37</v>
      </c>
      <c r="E118" s="104">
        <f t="shared" si="20"/>
        <v>1438.37</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1438.37</v>
      </c>
      <c r="E119" s="104">
        <f t="shared" si="21"/>
        <v>1438.37</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1438.37</v>
      </c>
      <c r="E123" s="247">
        <v>1438.37</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181.74</v>
      </c>
      <c r="E146" s="104">
        <f t="shared" si="26"/>
        <v>321.89</v>
      </c>
      <c r="F146" s="93">
        <f t="shared" si="1"/>
        <v>177.11565973368545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181.74</v>
      </c>
      <c r="E160" s="247">
        <v>321.89</v>
      </c>
      <c r="F160" s="93">
        <f t="shared" si="1"/>
        <v>177.11565973368545</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721.69</v>
      </c>
      <c r="E164" s="104">
        <f t="shared" si="28"/>
        <v>196.28</v>
      </c>
      <c r="F164" s="93">
        <f t="shared" si="1"/>
        <v>27.197273067383499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721.69</v>
      </c>
      <c r="E166" s="247">
        <v>196.28</v>
      </c>
      <c r="F166" s="93">
        <f t="shared" si="1"/>
        <v>27.197273067383499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75324.87</v>
      </c>
      <c r="E170" s="104">
        <f t="shared" si="29"/>
        <v>96956.18</v>
      </c>
      <c r="F170" s="93">
        <f t="shared" si="1"/>
        <v>128.71735457359568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75324.87</v>
      </c>
      <c r="E173" s="247">
        <v>96956.18</v>
      </c>
      <c r="F173" s="93">
        <f t="shared" si="1"/>
        <v>128.71735457359568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1146890.79</v>
      </c>
      <c r="E175" s="104">
        <f t="shared" si="30"/>
        <v>1172791.3999999999</v>
      </c>
      <c r="F175" s="93">
        <f t="shared" si="1"/>
        <v>102.25833272233356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90372.75</v>
      </c>
      <c r="E176" s="104">
        <f t="shared" si="31"/>
        <v>105837.45</v>
      </c>
      <c r="F176" s="93">
        <f t="shared" si="1"/>
        <v>117.11212727287817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90372.75</v>
      </c>
      <c r="E177" s="104">
        <f t="shared" si="32"/>
        <v>105267.45</v>
      </c>
      <c r="F177" s="93">
        <f t="shared" si="1"/>
        <v>116.48140617608738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72934.63</v>
      </c>
      <c r="E178" s="247">
        <v>93774.52</v>
      </c>
      <c r="F178" s="93">
        <f t="shared" si="1"/>
        <v>128.57338139646419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11764.8</v>
      </c>
      <c r="E179" s="247">
        <v>9694.19</v>
      </c>
      <c r="F179" s="93">
        <f t="shared" si="1"/>
        <v>82.399955800353609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96.9</v>
      </c>
      <c r="E180" s="104">
        <f t="shared" si="33"/>
        <v>114.95</v>
      </c>
      <c r="F180" s="93">
        <f t="shared" si="1"/>
        <v>118.62745098039215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96.9</v>
      </c>
      <c r="E183" s="247">
        <v>114.95</v>
      </c>
      <c r="F183" s="93">
        <f t="shared" si="1"/>
        <v>118.62745098039215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5576.42</v>
      </c>
      <c r="E188" s="247">
        <v>1683.79</v>
      </c>
      <c r="F188" s="93">
        <f t="shared" si="1"/>
        <v>30.194820332758294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570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1056518.04</v>
      </c>
      <c r="E237" s="104">
        <f t="shared" si="41"/>
        <v>1066953.95</v>
      </c>
      <c r="F237" s="93">
        <f t="shared" si="1"/>
        <v>100.98776448720174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1057209.25</v>
      </c>
      <c r="E238" s="104">
        <f t="shared" si="42"/>
        <v>1062402.48</v>
      </c>
      <c r="F238" s="93">
        <f t="shared" si="1"/>
        <v>100.49122063583913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1057209.25</v>
      </c>
      <c r="E239" s="104">
        <f t="shared" si="43"/>
        <v>1062402.48</v>
      </c>
      <c r="F239" s="93">
        <f t="shared" si="1"/>
        <v>100.49122063583913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1057209.25</v>
      </c>
      <c r="E240" s="247">
        <v>1062402.48</v>
      </c>
      <c r="F240" s="93">
        <f t="shared" si="1"/>
        <v>100.49122063583913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-1594.6399999999994</v>
      </c>
      <c r="E245" s="104">
        <f t="shared" si="45"/>
        <v>4033.2999999999997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3860.55</v>
      </c>
      <c r="E246" s="104">
        <f t="shared" si="46"/>
        <v>4057.74</v>
      </c>
      <c r="F246" s="93">
        <f t="shared" si="1"/>
        <v>105.10782142440843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3860.55</v>
      </c>
      <c r="E248" s="247">
        <v>4057.74</v>
      </c>
      <c r="F248" s="93">
        <f t="shared" si="1"/>
        <v>105.10782142440843</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5455.19</v>
      </c>
      <c r="E250" s="104">
        <f t="shared" si="47"/>
        <v>24.44</v>
      </c>
      <c r="F250" s="93">
        <f t="shared" si="1"/>
        <v>0.44801372637799974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5455.19</v>
      </c>
      <c r="E251" s="247">
        <v>24.44</v>
      </c>
      <c r="F251" s="93">
        <f t="shared" si="1"/>
        <v>0.44801372637799974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181.74</v>
      </c>
      <c r="E255" s="247">
        <v>321.89</v>
      </c>
      <c r="F255" s="93">
        <f t="shared" si="1"/>
        <v>177.11565973368545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721.69</v>
      </c>
      <c r="E256" s="247">
        <v>196.28</v>
      </c>
      <c r="F256" s="93">
        <f t="shared" si="1"/>
        <v>27.197273067383499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36090.39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36090.39</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181.74</v>
      </c>
      <c r="E265" s="247">
        <v>321.89</v>
      </c>
      <c r="F265" s="93">
        <f t="shared" si="50"/>
        <v>177.11565973368545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721.69</v>
      </c>
      <c r="E267" s="247">
        <v>196.28</v>
      </c>
      <c r="F267" s="93">
        <f t="shared" si="50"/>
        <v>27.197273067383499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610.86</v>
      </c>
      <c r="E268" s="247">
        <v>1861.4</v>
      </c>
      <c r="F268" s="93">
        <f t="shared" si="50"/>
        <v>304.71793864387917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90372.75</v>
      </c>
      <c r="E288" s="247">
        <v>105267.45</v>
      </c>
      <c r="F288" s="93">
        <f t="shared" si="50"/>
        <v>116.48140617608738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570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5576.42</v>
      </c>
      <c r="E302" s="247">
        <v>1683.79</v>
      </c>
      <c r="F302" s="93">
        <f t="shared" si="50"/>
        <v>30.194820332758294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9" sqref="G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1001832.2</v>
      </c>
      <c r="E114" s="81">
        <f t="shared" si="22"/>
        <v>1286809.1399999999</v>
      </c>
      <c r="F114" s="63">
        <f t="shared" si="1"/>
        <v>128.44557601562417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938773.94</v>
      </c>
      <c r="E115" s="81">
        <f t="shared" si="23"/>
        <v>1223944.48</v>
      </c>
      <c r="F115" s="63">
        <f t="shared" si="1"/>
        <v>130.37691267825352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938773.94</v>
      </c>
      <c r="E117" s="249">
        <v>1223944.48</v>
      </c>
      <c r="F117" s="63">
        <f t="shared" si="1"/>
        <v>130.37691267825352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63058.26</v>
      </c>
      <c r="E126" s="249">
        <v>62864.66</v>
      </c>
      <c r="F126" s="63">
        <f t="shared" si="1"/>
        <v>99.692982330942854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1001832.2</v>
      </c>
      <c r="E141" s="106">
        <f t="shared" si="28"/>
        <v>1286809.1399999999</v>
      </c>
      <c r="F141" s="82">
        <f t="shared" si="1"/>
        <v>128.44557601562417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3"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32136.26</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32136.26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32136.26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32136.26</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14" sqref="D1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90372.75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1308347.05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1304656.52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1059232.54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225730.27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790.81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14671.75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4231.1499999999996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3690.53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1292882.3500000001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1289761.82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1038392.65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227800.88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772.76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14671.75</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8123.78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3120.53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105837.44999999995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105837.45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105837.45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16094</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2025-01-28T08:46:53Z</cp:lastPrinted>
  <dcterms:created xsi:type="dcterms:W3CDTF">2022-04-01T05:14:30Z</dcterms:created>
  <dcterms:modified xsi:type="dcterms:W3CDTF">2025-01-29T14:25:32Z</dcterms:modified>
</cp:coreProperties>
</file>